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hemistry\ResearchProjects\ASartbaeva\EB-CH1250\Paper Drafts\Cubic High-Pressure Repository\Zeolite Na-X\"/>
    </mc:Choice>
  </mc:AlternateContent>
  <xr:revisionPtr revIDLastSave="0" documentId="13_ncr:1_{C352DC89-485A-485C-B711-12A10AFD2A95}" xr6:coauthVersionLast="40" xr6:coauthVersionMax="40" xr10:uidLastSave="{00000000-0000-0000-0000-000000000000}"/>
  <bookViews>
    <workbookView xWindow="0" yWindow="0" windowWidth="20490" windowHeight="8925" activeTab="1" xr2:uid="{00000000-000D-0000-FFFF-FFFF00000000}"/>
  </bookViews>
  <sheets>
    <sheet name="Sheet1" sheetId="1" r:id="rId1"/>
    <sheet name="Flexibility Window" sheetId="2" r:id="rId2"/>
    <sheet name="FAUe Experimental &amp; Simulated" sheetId="3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1" i="2" l="1"/>
  <c r="E60" i="2"/>
  <c r="M3" i="1" l="1"/>
  <c r="E40" i="1" l="1"/>
  <c r="R40" i="1" s="1"/>
  <c r="E39" i="1"/>
  <c r="R39" i="1" s="1"/>
  <c r="E38" i="1"/>
  <c r="R38" i="1" s="1"/>
  <c r="E37" i="1"/>
  <c r="R37" i="1" s="1"/>
  <c r="E36" i="1"/>
  <c r="R36" i="1" s="1"/>
  <c r="E35" i="1"/>
  <c r="R35" i="1" s="1"/>
  <c r="E34" i="1"/>
  <c r="R34" i="1" s="1"/>
  <c r="E33" i="1"/>
  <c r="R33" i="1" s="1"/>
  <c r="E32" i="1"/>
  <c r="R32" i="1" s="1"/>
  <c r="E31" i="1"/>
  <c r="R31" i="1" s="1"/>
  <c r="E30" i="1"/>
  <c r="R30" i="1" s="1"/>
  <c r="E29" i="1"/>
  <c r="R29" i="1" s="1"/>
  <c r="E28" i="1"/>
  <c r="R28" i="1" s="1"/>
  <c r="E27" i="1"/>
  <c r="R27" i="1" s="1"/>
  <c r="E26" i="1"/>
  <c r="R26" i="1" s="1"/>
  <c r="E25" i="1"/>
  <c r="R25" i="1" s="1"/>
  <c r="E24" i="1"/>
  <c r="R24" i="1" s="1"/>
  <c r="E23" i="1"/>
  <c r="R23" i="1" s="1"/>
  <c r="E22" i="1"/>
  <c r="R22" i="1" s="1"/>
  <c r="E21" i="1"/>
  <c r="R21" i="1" s="1"/>
  <c r="E20" i="1"/>
  <c r="R20" i="1" s="1"/>
  <c r="E19" i="1"/>
  <c r="R19" i="1" s="1"/>
  <c r="E18" i="1"/>
  <c r="R18" i="1" s="1"/>
  <c r="E17" i="1"/>
  <c r="R17" i="1" s="1"/>
  <c r="E16" i="1"/>
  <c r="R16" i="1" s="1"/>
  <c r="E15" i="1"/>
  <c r="R15" i="1" s="1"/>
  <c r="E14" i="1"/>
  <c r="R14" i="1" s="1"/>
  <c r="E13" i="1"/>
  <c r="R13" i="1" s="1"/>
  <c r="E12" i="1"/>
  <c r="R12" i="1" s="1"/>
  <c r="E11" i="1"/>
  <c r="R11" i="1" s="1"/>
  <c r="E10" i="1"/>
  <c r="R10" i="1" s="1"/>
  <c r="E7" i="1"/>
  <c r="R7" i="1" s="1"/>
  <c r="E8" i="1"/>
  <c r="R8" i="1" s="1"/>
  <c r="E9" i="1"/>
  <c r="R9" i="1" s="1"/>
  <c r="E6" i="1"/>
  <c r="R6" i="1" s="1"/>
  <c r="E5" i="1"/>
  <c r="R5" i="1" s="1"/>
</calcChain>
</file>

<file path=xl/sharedStrings.xml><?xml version="1.0" encoding="utf-8"?>
<sst xmlns="http://schemas.openxmlformats.org/spreadsheetml/2006/main" count="55" uniqueCount="55">
  <si>
    <t>zFAUe</t>
  </si>
  <si>
    <t>FAU empty</t>
  </si>
  <si>
    <t>File name</t>
  </si>
  <si>
    <t>a /A</t>
  </si>
  <si>
    <t>Error</t>
  </si>
  <si>
    <t>p0</t>
  </si>
  <si>
    <t>p02</t>
  </si>
  <si>
    <t>p01</t>
  </si>
  <si>
    <t>p03</t>
  </si>
  <si>
    <t>p04</t>
  </si>
  <si>
    <t>p05</t>
  </si>
  <si>
    <t>p06</t>
  </si>
  <si>
    <t>p07</t>
  </si>
  <si>
    <t>p08</t>
  </si>
  <si>
    <t>p09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</si>
  <si>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</si>
  <si>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</si>
  <si>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</si>
  <si>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</si>
  <si>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</si>
  <si>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</si>
  <si>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</si>
  <si>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</si>
  <si>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</si>
  <si>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</si>
  <si>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</si>
  <si>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t>p21</t>
  </si>
  <si>
    <t>p22</t>
  </si>
  <si>
    <t>p23</t>
  </si>
  <si>
    <t>p24</t>
  </si>
  <si>
    <t>p25</t>
  </si>
  <si>
    <t>p26</t>
  </si>
  <si>
    <t>p27</t>
  </si>
  <si>
    <t>p28</t>
  </si>
  <si>
    <t>p29</t>
  </si>
  <si>
    <t>p30</t>
  </si>
  <si>
    <t>p31</t>
  </si>
  <si>
    <t>p32</t>
  </si>
  <si>
    <t>p33</t>
  </si>
  <si>
    <t>p34</t>
  </si>
  <si>
    <t>p35</t>
  </si>
  <si>
    <t>Pressure Start /Gpa</t>
  </si>
  <si>
    <t>Pressure End /Gpa</t>
  </si>
  <si>
    <t>Av Pressure /Gpa</t>
  </si>
  <si>
    <t>Si/Al ratio</t>
  </si>
  <si>
    <t>Si-O tet</t>
  </si>
  <si>
    <t>Al-O tet</t>
  </si>
  <si>
    <t xml:space="preserve">Average </t>
  </si>
  <si>
    <t>tet si o 1,65</t>
  </si>
  <si>
    <t xml:space="preserve">Si/Al ratio </t>
  </si>
  <si>
    <r>
      <t>Cell parameter, a (</t>
    </r>
    <r>
      <rPr>
        <sz val="11"/>
        <color theme="1"/>
        <rFont val="Calibri"/>
        <family val="2"/>
      </rPr>
      <t>Å</t>
    </r>
    <r>
      <rPr>
        <sz val="11"/>
        <color theme="1"/>
        <rFont val="Calibri"/>
        <family val="2"/>
        <scheme val="minor"/>
      </rPr>
      <t>)</t>
    </r>
  </si>
  <si>
    <r>
      <t>Cell Volume (</t>
    </r>
    <r>
      <rPr>
        <sz val="11"/>
        <color theme="1"/>
        <rFont val="Calibri"/>
        <family val="2"/>
      </rPr>
      <t>Å</t>
    </r>
    <r>
      <rPr>
        <vertAlign val="superscript"/>
        <sz val="11"/>
        <color theme="1"/>
        <rFont val="Calibri"/>
        <family val="2"/>
      </rPr>
      <t>3</t>
    </r>
    <r>
      <rPr>
        <sz val="11"/>
        <color theme="1"/>
        <rFont val="Calibri"/>
        <family val="2"/>
        <scheme val="minor"/>
      </rPr>
      <t>)</t>
    </r>
  </si>
  <si>
    <t>WinMin</t>
  </si>
  <si>
    <t>P</t>
  </si>
  <si>
    <t>WinMax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</si>
</sst>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2" borderId="0" xfId="0" applyFill="1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/>
    <xf numFmtId="2" fontId="0" fillId="0" borderId="0" xfId="0" applyNumberFormat="1"/>
    <xf numFmtId="0" fontId="4" fillId="0" borderId="0" xfId="0" applyFont="1"/>
    <xf numFmtId="2" fontId="1" fillId="0" borderId="0" xfId="0" applyNumberFormat="1" applyFont="1"/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Sheet1!$E$5:$E$33</c:f>
              <c:numCache>
                <c:formatCode>General</c:formatCode>
                <c:ptCount val="29"/>
                <c:pt idx="0">
                  <c:v>0</c:v>
                </c:pt>
                <c:pt idx="1">
                  <c:v>0.06</c:v>
                </c:pt>
                <c:pt idx="2">
                  <c:v>9.5000000000000001E-2</c:v>
                </c:pt>
                <c:pt idx="3">
                  <c:v>0.215</c:v>
                </c:pt>
                <c:pt idx="4">
                  <c:v>0.31</c:v>
                </c:pt>
                <c:pt idx="5">
                  <c:v>0.41000000000000003</c:v>
                </c:pt>
                <c:pt idx="6">
                  <c:v>0.505</c:v>
                </c:pt>
                <c:pt idx="7">
                  <c:v>0.63500000000000001</c:v>
                </c:pt>
                <c:pt idx="8">
                  <c:v>0.75</c:v>
                </c:pt>
                <c:pt idx="9">
                  <c:v>0.84499999999999997</c:v>
                </c:pt>
                <c:pt idx="10">
                  <c:v>0.95</c:v>
                </c:pt>
                <c:pt idx="11">
                  <c:v>1.07</c:v>
                </c:pt>
                <c:pt idx="12">
                  <c:v>1.165</c:v>
                </c:pt>
                <c:pt idx="13">
                  <c:v>1.25</c:v>
                </c:pt>
                <c:pt idx="14">
                  <c:v>1.3450000000000002</c:v>
                </c:pt>
                <c:pt idx="15">
                  <c:v>1.44</c:v>
                </c:pt>
                <c:pt idx="16">
                  <c:v>1.54</c:v>
                </c:pt>
                <c:pt idx="17">
                  <c:v>1.645</c:v>
                </c:pt>
                <c:pt idx="18">
                  <c:v>1.7549999999999999</c:v>
                </c:pt>
                <c:pt idx="19">
                  <c:v>1.8450000000000002</c:v>
                </c:pt>
                <c:pt idx="20">
                  <c:v>1.9249999999999998</c:v>
                </c:pt>
                <c:pt idx="21">
                  <c:v>2.04</c:v>
                </c:pt>
                <c:pt idx="22">
                  <c:v>2.12</c:v>
                </c:pt>
                <c:pt idx="23">
                  <c:v>2.36</c:v>
                </c:pt>
                <c:pt idx="24">
                  <c:v>2.76</c:v>
                </c:pt>
                <c:pt idx="25">
                  <c:v>3.01</c:v>
                </c:pt>
                <c:pt idx="26">
                  <c:v>3.2549999999999999</c:v>
                </c:pt>
                <c:pt idx="27">
                  <c:v>3.49</c:v>
                </c:pt>
                <c:pt idx="28">
                  <c:v>3.7250000000000001</c:v>
                </c:pt>
              </c:numCache>
            </c:numRef>
          </c:xVal>
          <c:yVal>
            <c:numRef>
              <c:f>Sheet1!$F$5:$F$33</c:f>
              <c:numCache>
                <c:formatCode>General</c:formatCode>
                <c:ptCount val="29"/>
                <c:pt idx="0">
                  <c:v>24.615456999999999</c:v>
                </c:pt>
                <c:pt idx="1">
                  <c:v>24.602902</c:v>
                </c:pt>
                <c:pt idx="2">
                  <c:v>24.579519000000001</c:v>
                </c:pt>
                <c:pt idx="3">
                  <c:v>24.566675</c:v>
                </c:pt>
                <c:pt idx="4">
                  <c:v>24.548508000000002</c:v>
                </c:pt>
                <c:pt idx="5">
                  <c:v>24.533102</c:v>
                </c:pt>
                <c:pt idx="6">
                  <c:v>24.519904</c:v>
                </c:pt>
                <c:pt idx="7">
                  <c:v>24.496570999999999</c:v>
                </c:pt>
                <c:pt idx="8">
                  <c:v>24.476208</c:v>
                </c:pt>
                <c:pt idx="9">
                  <c:v>24.462168999999999</c:v>
                </c:pt>
                <c:pt idx="10">
                  <c:v>24.436129000000001</c:v>
                </c:pt>
                <c:pt idx="11">
                  <c:v>24.413262</c:v>
                </c:pt>
                <c:pt idx="12">
                  <c:v>24.39132</c:v>
                </c:pt>
                <c:pt idx="13">
                  <c:v>24.372610000000002</c:v>
                </c:pt>
                <c:pt idx="14">
                  <c:v>24.353162000000001</c:v>
                </c:pt>
                <c:pt idx="15">
                  <c:v>24.333310999999998</c:v>
                </c:pt>
                <c:pt idx="16">
                  <c:v>24.310845</c:v>
                </c:pt>
                <c:pt idx="17">
                  <c:v>24.288837999999998</c:v>
                </c:pt>
                <c:pt idx="18">
                  <c:v>24.265651999999999</c:v>
                </c:pt>
                <c:pt idx="19">
                  <c:v>24.248495999999999</c:v>
                </c:pt>
                <c:pt idx="20">
                  <c:v>24.231081</c:v>
                </c:pt>
                <c:pt idx="21">
                  <c:v>24.210408999999999</c:v>
                </c:pt>
                <c:pt idx="22">
                  <c:v>24.195627000000002</c:v>
                </c:pt>
                <c:pt idx="23">
                  <c:v>24.158875999999999</c:v>
                </c:pt>
                <c:pt idx="24">
                  <c:v>24.118509</c:v>
                </c:pt>
                <c:pt idx="25">
                  <c:v>24.099807999999999</c:v>
                </c:pt>
                <c:pt idx="26">
                  <c:v>24.090975</c:v>
                </c:pt>
                <c:pt idx="27">
                  <c:v>24.070112999999999</c:v>
                </c:pt>
                <c:pt idx="28">
                  <c:v>24.036384000000002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779-434C-87D9-399042C6E5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6919288"/>
        <c:axId val="446918960"/>
      </c:scatterChart>
      <c:valAx>
        <c:axId val="446919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918960"/>
        <c:crosses val="autoZero"/>
        <c:crossBetween val="midCat"/>
      </c:valAx>
      <c:valAx>
        <c:axId val="446918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9192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ZA"/>
              <a:t>FAU empty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6598862642169729"/>
          <c:y val="0.14399314668999708"/>
          <c:w val="0.76824759405074361"/>
          <c:h val="0.64185549722951307"/>
        </c:manualLayout>
      </c:layout>
      <c:scatterChart>
        <c:scatterStyle val="smoothMarker"/>
        <c:varyColors val="0"/>
        <c:ser>
          <c:idx val="0"/>
          <c:order val="0"/>
          <c:xVal>
            <c:numRef>
              <c:f>[1]FAUe!$D$4:$D$61</c:f>
              <c:numCache>
                <c:formatCode>General</c:formatCode>
                <c:ptCount val="58"/>
                <c:pt idx="0">
                  <c:v>14446.558538879999</c:v>
                </c:pt>
                <c:pt idx="1">
                  <c:v>14482.17773438</c:v>
                </c:pt>
                <c:pt idx="2">
                  <c:v>14553.59167338</c:v>
                </c:pt>
                <c:pt idx="3">
                  <c:v>14625.239996370001</c:v>
                </c:pt>
                <c:pt idx="4">
                  <c:v>14697.123087370001</c:v>
                </c:pt>
                <c:pt idx="5">
                  <c:v>14769.24133037</c:v>
                </c:pt>
                <c:pt idx="6">
                  <c:v>14841.595109370001</c:v>
                </c:pt>
                <c:pt idx="7">
                  <c:v>14914.184808370001</c:v>
                </c:pt>
                <c:pt idx="8">
                  <c:v>14987.010811370001</c:v>
                </c:pt>
                <c:pt idx="9">
                  <c:v>15060.07350237</c:v>
                </c:pt>
                <c:pt idx="10">
                  <c:v>15133.373265370001</c:v>
                </c:pt>
                <c:pt idx="11">
                  <c:v>15206.910484370001</c:v>
                </c:pt>
                <c:pt idx="12">
                  <c:v>15280.68554337</c:v>
                </c:pt>
                <c:pt idx="13">
                  <c:v>15354.69882637</c:v>
                </c:pt>
                <c:pt idx="14">
                  <c:v>15428.95071737</c:v>
                </c:pt>
                <c:pt idx="15">
                  <c:v>15503.441600370001</c:v>
                </c:pt>
                <c:pt idx="16">
                  <c:v>15578.171859370001</c:v>
                </c:pt>
                <c:pt idx="17">
                  <c:v>15653.141878369999</c:v>
                </c:pt>
                <c:pt idx="18">
                  <c:v>15728.352041370001</c:v>
                </c:pt>
                <c:pt idx="19">
                  <c:v>15747.192149619999</c:v>
                </c:pt>
                <c:pt idx="20">
                  <c:v>14410.99779537</c:v>
                </c:pt>
                <c:pt idx="21">
                  <c:v>14375.495455869999</c:v>
                </c:pt>
                <c:pt idx="22">
                  <c:v>14304.66579687</c:v>
                </c:pt>
                <c:pt idx="23">
                  <c:v>14234.06917787</c:v>
                </c:pt>
                <c:pt idx="24">
                  <c:v>14163.70521487</c:v>
                </c:pt>
                <c:pt idx="25">
                  <c:v>14093.573523880001</c:v>
                </c:pt>
                <c:pt idx="26">
                  <c:v>14023.67372088</c:v>
                </c:pt>
                <c:pt idx="27">
                  <c:v>13954.00542188</c:v>
                </c:pt>
                <c:pt idx="28">
                  <c:v>13884.568242879999</c:v>
                </c:pt>
                <c:pt idx="29">
                  <c:v>13815.36179988</c:v>
                </c:pt>
                <c:pt idx="30">
                  <c:v>13746.38570888</c:v>
                </c:pt>
                <c:pt idx="31">
                  <c:v>13677.639585880001</c:v>
                </c:pt>
                <c:pt idx="32">
                  <c:v>13609.12304688</c:v>
                </c:pt>
                <c:pt idx="33">
                  <c:v>13540.83570788</c:v>
                </c:pt>
                <c:pt idx="34">
                  <c:v>13472.77718488</c:v>
                </c:pt>
                <c:pt idx="35">
                  <c:v>13404.94709388</c:v>
                </c:pt>
                <c:pt idx="36">
                  <c:v>13337.34505088</c:v>
                </c:pt>
                <c:pt idx="37">
                  <c:v>13269.970671880001</c:v>
                </c:pt>
                <c:pt idx="38">
                  <c:v>13202.823572879999</c:v>
                </c:pt>
                <c:pt idx="39">
                  <c:v>13135.903369879999</c:v>
                </c:pt>
                <c:pt idx="40">
                  <c:v>13069.209678880001</c:v>
                </c:pt>
                <c:pt idx="41">
                  <c:v>13002.742115880001</c:v>
                </c:pt>
                <c:pt idx="42">
                  <c:v>12936.50029688</c:v>
                </c:pt>
                <c:pt idx="43">
                  <c:v>12870.48383788</c:v>
                </c:pt>
                <c:pt idx="44">
                  <c:v>12804.69235488</c:v>
                </c:pt>
                <c:pt idx="45">
                  <c:v>12739.12546388</c:v>
                </c:pt>
                <c:pt idx="46">
                  <c:v>12673.782780879999</c:v>
                </c:pt>
                <c:pt idx="47">
                  <c:v>12608.663921879999</c:v>
                </c:pt>
                <c:pt idx="48">
                  <c:v>12543.768502880001</c:v>
                </c:pt>
                <c:pt idx="49">
                  <c:v>12479.096139879999</c:v>
                </c:pt>
                <c:pt idx="50">
                  <c:v>12414.646448879999</c:v>
                </c:pt>
                <c:pt idx="51">
                  <c:v>12350.41904588</c:v>
                </c:pt>
                <c:pt idx="52">
                  <c:v>12286.41354688</c:v>
                </c:pt>
                <c:pt idx="53">
                  <c:v>12222.62956788</c:v>
                </c:pt>
                <c:pt idx="54">
                  <c:v>12159.06672488</c:v>
                </c:pt>
                <c:pt idx="55">
                  <c:v>12095.72463388</c:v>
                </c:pt>
                <c:pt idx="56">
                  <c:v>12032.602910879999</c:v>
                </c:pt>
                <c:pt idx="57">
                  <c:v>11969.70117188</c:v>
                </c:pt>
              </c:numCache>
            </c:numRef>
          </c:xVal>
          <c:yVal>
            <c:numRef>
              <c:f>[1]FAUe!$C$4:$C$61</c:f>
              <c:numCache>
                <c:formatCode>General</c:formatCode>
                <c:ptCount val="58"/>
                <c:pt idx="0">
                  <c:v>24.355</c:v>
                </c:pt>
                <c:pt idx="1">
                  <c:v>24.375</c:v>
                </c:pt>
                <c:pt idx="2">
                  <c:v>24.414999999999999</c:v>
                </c:pt>
                <c:pt idx="3">
                  <c:v>24.454999999999998</c:v>
                </c:pt>
                <c:pt idx="4">
                  <c:v>24.495000000000001</c:v>
                </c:pt>
                <c:pt idx="5">
                  <c:v>24.535</c:v>
                </c:pt>
                <c:pt idx="6">
                  <c:v>24.574999999999999</c:v>
                </c:pt>
                <c:pt idx="7">
                  <c:v>24.614999999999998</c:v>
                </c:pt>
                <c:pt idx="8">
                  <c:v>24.655000000000001</c:v>
                </c:pt>
                <c:pt idx="9">
                  <c:v>24.695</c:v>
                </c:pt>
                <c:pt idx="10">
                  <c:v>24.734999999999999</c:v>
                </c:pt>
                <c:pt idx="11">
                  <c:v>24.774999999999999</c:v>
                </c:pt>
                <c:pt idx="12">
                  <c:v>24.815000000000001</c:v>
                </c:pt>
                <c:pt idx="13">
                  <c:v>24.855</c:v>
                </c:pt>
                <c:pt idx="14">
                  <c:v>24.895</c:v>
                </c:pt>
                <c:pt idx="15">
                  <c:v>24.934999999999999</c:v>
                </c:pt>
                <c:pt idx="16">
                  <c:v>24.975000000000001</c:v>
                </c:pt>
                <c:pt idx="17">
                  <c:v>25.015000000000001</c:v>
                </c:pt>
                <c:pt idx="18">
                  <c:v>25.055</c:v>
                </c:pt>
                <c:pt idx="19">
                  <c:v>25.065000000000001</c:v>
                </c:pt>
                <c:pt idx="20">
                  <c:v>24.335000000000001</c:v>
                </c:pt>
                <c:pt idx="21">
                  <c:v>24.315000000000001</c:v>
                </c:pt>
                <c:pt idx="22">
                  <c:v>24.274999999999999</c:v>
                </c:pt>
                <c:pt idx="23">
                  <c:v>24.234999999999999</c:v>
                </c:pt>
                <c:pt idx="24">
                  <c:v>24.195</c:v>
                </c:pt>
                <c:pt idx="25">
                  <c:v>24.155000000000001</c:v>
                </c:pt>
                <c:pt idx="26">
                  <c:v>24.114999999999998</c:v>
                </c:pt>
                <c:pt idx="27">
                  <c:v>24.074999999999999</c:v>
                </c:pt>
                <c:pt idx="28">
                  <c:v>24.035</c:v>
                </c:pt>
                <c:pt idx="29">
                  <c:v>23.995000000000001</c:v>
                </c:pt>
                <c:pt idx="30">
                  <c:v>23.954999999999998</c:v>
                </c:pt>
                <c:pt idx="31">
                  <c:v>23.914999999999999</c:v>
                </c:pt>
                <c:pt idx="32">
                  <c:v>23.875</c:v>
                </c:pt>
                <c:pt idx="33">
                  <c:v>23.835000000000001</c:v>
                </c:pt>
                <c:pt idx="34">
                  <c:v>23.795000000000002</c:v>
                </c:pt>
                <c:pt idx="35">
                  <c:v>23.754999999999999</c:v>
                </c:pt>
                <c:pt idx="36">
                  <c:v>23.715</c:v>
                </c:pt>
                <c:pt idx="37">
                  <c:v>23.675000000000001</c:v>
                </c:pt>
                <c:pt idx="38">
                  <c:v>23.635000000000002</c:v>
                </c:pt>
                <c:pt idx="39">
                  <c:v>23.594999999999999</c:v>
                </c:pt>
                <c:pt idx="40">
                  <c:v>23.555</c:v>
                </c:pt>
                <c:pt idx="41">
                  <c:v>23.515000000000001</c:v>
                </c:pt>
                <c:pt idx="42">
                  <c:v>23.475000000000001</c:v>
                </c:pt>
                <c:pt idx="43">
                  <c:v>23.434999999999999</c:v>
                </c:pt>
                <c:pt idx="44">
                  <c:v>23.395</c:v>
                </c:pt>
                <c:pt idx="45">
                  <c:v>23.355</c:v>
                </c:pt>
                <c:pt idx="46">
                  <c:v>23.315000000000001</c:v>
                </c:pt>
                <c:pt idx="47">
                  <c:v>23.274999999999999</c:v>
                </c:pt>
                <c:pt idx="48">
                  <c:v>23.234999999999999</c:v>
                </c:pt>
                <c:pt idx="49">
                  <c:v>23.195</c:v>
                </c:pt>
                <c:pt idx="50">
                  <c:v>23.155000000000001</c:v>
                </c:pt>
                <c:pt idx="51">
                  <c:v>23.114999999999998</c:v>
                </c:pt>
                <c:pt idx="52">
                  <c:v>23.074999999999999</c:v>
                </c:pt>
                <c:pt idx="53">
                  <c:v>23.035</c:v>
                </c:pt>
                <c:pt idx="54">
                  <c:v>22.995000000000001</c:v>
                </c:pt>
                <c:pt idx="55">
                  <c:v>22.954999999999998</c:v>
                </c:pt>
                <c:pt idx="56">
                  <c:v>22.914999999999999</c:v>
                </c:pt>
                <c:pt idx="57">
                  <c:v>22.875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7EA-4A3F-AB66-1F55422143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617664"/>
        <c:axId val="171618240"/>
      </c:scatterChart>
      <c:valAx>
        <c:axId val="171617664"/>
        <c:scaling>
          <c:orientation val="minMax"/>
          <c:max val="16000"/>
          <c:min val="110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Cell Volume (Å</a:t>
                </a:r>
                <a:r>
                  <a:rPr lang="en-ZA" baseline="30000"/>
                  <a:t>3</a:t>
                </a:r>
                <a:r>
                  <a:rPr lang="en-ZA"/>
                  <a:t>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171618240"/>
        <c:crosses val="autoZero"/>
        <c:crossBetween val="midCat"/>
      </c:valAx>
      <c:valAx>
        <c:axId val="1716182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ZA"/>
                  <a:t>Cell</a:t>
                </a:r>
                <a:r>
                  <a:rPr lang="en-ZA" baseline="0"/>
                  <a:t> parameter, a (Å)</a:t>
                </a:r>
                <a:endParaRPr lang="en-ZA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16176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FAU empty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Compression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Sheet1!$G$5:$G$33</c:f>
                <c:numCache>
                  <c:formatCode>General</c:formatCode>
                  <c:ptCount val="29"/>
                  <c:pt idx="0">
                    <c:v>1.55E-4</c:v>
                  </c:pt>
                  <c:pt idx="1">
                    <c:v>1.6899999999999999E-4</c:v>
                  </c:pt>
                  <c:pt idx="2">
                    <c:v>1.7100000000000001E-4</c:v>
                  </c:pt>
                  <c:pt idx="3">
                    <c:v>1.7899999999999999E-4</c:v>
                  </c:pt>
                  <c:pt idx="4">
                    <c:v>1.8100000000000001E-4</c:v>
                  </c:pt>
                  <c:pt idx="5">
                    <c:v>1.7899999999999999E-4</c:v>
                  </c:pt>
                  <c:pt idx="6">
                    <c:v>1.84E-4</c:v>
                  </c:pt>
                  <c:pt idx="7">
                    <c:v>1.8900000000000001E-4</c:v>
                  </c:pt>
                  <c:pt idx="8">
                    <c:v>1.93E-4</c:v>
                  </c:pt>
                  <c:pt idx="9">
                    <c:v>1.9900000000000001E-4</c:v>
                  </c:pt>
                  <c:pt idx="10">
                    <c:v>2.0000000000000001E-4</c:v>
                  </c:pt>
                  <c:pt idx="11">
                    <c:v>2.0799999999999999E-4</c:v>
                  </c:pt>
                  <c:pt idx="12">
                    <c:v>2.1800000000000001E-4</c:v>
                  </c:pt>
                  <c:pt idx="13">
                    <c:v>2.22E-4</c:v>
                  </c:pt>
                  <c:pt idx="14">
                    <c:v>2.3000000000000001E-4</c:v>
                  </c:pt>
                  <c:pt idx="15">
                    <c:v>2.41E-4</c:v>
                  </c:pt>
                  <c:pt idx="16">
                    <c:v>2.4899999999999998E-4</c:v>
                  </c:pt>
                  <c:pt idx="17">
                    <c:v>2.5500000000000002E-4</c:v>
                  </c:pt>
                  <c:pt idx="18">
                    <c:v>2.5799999999999998E-4</c:v>
                  </c:pt>
                  <c:pt idx="19">
                    <c:v>2.6699999999999998E-4</c:v>
                  </c:pt>
                  <c:pt idx="20">
                    <c:v>2.5700000000000001E-4</c:v>
                  </c:pt>
                  <c:pt idx="21">
                    <c:v>2.8200000000000002E-4</c:v>
                  </c:pt>
                  <c:pt idx="22">
                    <c:v>2.7799999999999998E-4</c:v>
                  </c:pt>
                  <c:pt idx="23">
                    <c:v>2.9300000000000002E-4</c:v>
                  </c:pt>
                  <c:pt idx="24">
                    <c:v>4.0200000000000001E-4</c:v>
                  </c:pt>
                  <c:pt idx="25">
                    <c:v>5.6700000000000001E-4</c:v>
                  </c:pt>
                  <c:pt idx="26">
                    <c:v>8.4699999999999999E-4</c:v>
                  </c:pt>
                  <c:pt idx="27">
                    <c:v>1.0759999999999999E-3</c:v>
                  </c:pt>
                  <c:pt idx="28">
                    <c:v>1.4499999999999999E-3</c:v>
                  </c:pt>
                </c:numCache>
              </c:numRef>
            </c:plus>
            <c:minus>
              <c:numRef>
                <c:f>Sheet1!$G$5:$G$33</c:f>
                <c:numCache>
                  <c:formatCode>General</c:formatCode>
                  <c:ptCount val="29"/>
                  <c:pt idx="0">
                    <c:v>1.55E-4</c:v>
                  </c:pt>
                  <c:pt idx="1">
                    <c:v>1.6899999999999999E-4</c:v>
                  </c:pt>
                  <c:pt idx="2">
                    <c:v>1.7100000000000001E-4</c:v>
                  </c:pt>
                  <c:pt idx="3">
                    <c:v>1.7899999999999999E-4</c:v>
                  </c:pt>
                  <c:pt idx="4">
                    <c:v>1.8100000000000001E-4</c:v>
                  </c:pt>
                  <c:pt idx="5">
                    <c:v>1.7899999999999999E-4</c:v>
                  </c:pt>
                  <c:pt idx="6">
                    <c:v>1.84E-4</c:v>
                  </c:pt>
                  <c:pt idx="7">
                    <c:v>1.8900000000000001E-4</c:v>
                  </c:pt>
                  <c:pt idx="8">
                    <c:v>1.93E-4</c:v>
                  </c:pt>
                  <c:pt idx="9">
                    <c:v>1.9900000000000001E-4</c:v>
                  </c:pt>
                  <c:pt idx="10">
                    <c:v>2.0000000000000001E-4</c:v>
                  </c:pt>
                  <c:pt idx="11">
                    <c:v>2.0799999999999999E-4</c:v>
                  </c:pt>
                  <c:pt idx="12">
                    <c:v>2.1800000000000001E-4</c:v>
                  </c:pt>
                  <c:pt idx="13">
                    <c:v>2.22E-4</c:v>
                  </c:pt>
                  <c:pt idx="14">
                    <c:v>2.3000000000000001E-4</c:v>
                  </c:pt>
                  <c:pt idx="15">
                    <c:v>2.41E-4</c:v>
                  </c:pt>
                  <c:pt idx="16">
                    <c:v>2.4899999999999998E-4</c:v>
                  </c:pt>
                  <c:pt idx="17">
                    <c:v>2.5500000000000002E-4</c:v>
                  </c:pt>
                  <c:pt idx="18">
                    <c:v>2.5799999999999998E-4</c:v>
                  </c:pt>
                  <c:pt idx="19">
                    <c:v>2.6699999999999998E-4</c:v>
                  </c:pt>
                  <c:pt idx="20">
                    <c:v>2.5700000000000001E-4</c:v>
                  </c:pt>
                  <c:pt idx="21">
                    <c:v>2.8200000000000002E-4</c:v>
                  </c:pt>
                  <c:pt idx="22">
                    <c:v>2.7799999999999998E-4</c:v>
                  </c:pt>
                  <c:pt idx="23">
                    <c:v>2.9300000000000002E-4</c:v>
                  </c:pt>
                  <c:pt idx="24">
                    <c:v>4.0200000000000001E-4</c:v>
                  </c:pt>
                  <c:pt idx="25">
                    <c:v>5.6700000000000001E-4</c:v>
                  </c:pt>
                  <c:pt idx="26">
                    <c:v>8.4699999999999999E-4</c:v>
                  </c:pt>
                  <c:pt idx="27">
                    <c:v>1.0759999999999999E-3</c:v>
                  </c:pt>
                  <c:pt idx="28">
                    <c:v>1.4499999999999999E-3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Sheet1!$E$5:$E$33</c:f>
              <c:numCache>
                <c:formatCode>General</c:formatCode>
                <c:ptCount val="29"/>
                <c:pt idx="0">
                  <c:v>0</c:v>
                </c:pt>
                <c:pt idx="1">
                  <c:v>0.06</c:v>
                </c:pt>
                <c:pt idx="2">
                  <c:v>9.5000000000000001E-2</c:v>
                </c:pt>
                <c:pt idx="3">
                  <c:v>0.215</c:v>
                </c:pt>
                <c:pt idx="4">
                  <c:v>0.31</c:v>
                </c:pt>
                <c:pt idx="5">
                  <c:v>0.41000000000000003</c:v>
                </c:pt>
                <c:pt idx="6">
                  <c:v>0.505</c:v>
                </c:pt>
                <c:pt idx="7">
                  <c:v>0.63500000000000001</c:v>
                </c:pt>
                <c:pt idx="8">
                  <c:v>0.75</c:v>
                </c:pt>
                <c:pt idx="9">
                  <c:v>0.84499999999999997</c:v>
                </c:pt>
                <c:pt idx="10">
                  <c:v>0.95</c:v>
                </c:pt>
                <c:pt idx="11">
                  <c:v>1.07</c:v>
                </c:pt>
                <c:pt idx="12">
                  <c:v>1.165</c:v>
                </c:pt>
                <c:pt idx="13">
                  <c:v>1.25</c:v>
                </c:pt>
                <c:pt idx="14">
                  <c:v>1.3450000000000002</c:v>
                </c:pt>
                <c:pt idx="15">
                  <c:v>1.44</c:v>
                </c:pt>
                <c:pt idx="16">
                  <c:v>1.54</c:v>
                </c:pt>
                <c:pt idx="17">
                  <c:v>1.645</c:v>
                </c:pt>
                <c:pt idx="18">
                  <c:v>1.7549999999999999</c:v>
                </c:pt>
                <c:pt idx="19">
                  <c:v>1.8450000000000002</c:v>
                </c:pt>
                <c:pt idx="20">
                  <c:v>1.9249999999999998</c:v>
                </c:pt>
                <c:pt idx="21">
                  <c:v>2.04</c:v>
                </c:pt>
                <c:pt idx="22">
                  <c:v>2.12</c:v>
                </c:pt>
                <c:pt idx="23">
                  <c:v>2.36</c:v>
                </c:pt>
                <c:pt idx="24">
                  <c:v>2.76</c:v>
                </c:pt>
                <c:pt idx="25">
                  <c:v>3.01</c:v>
                </c:pt>
                <c:pt idx="26">
                  <c:v>3.2549999999999999</c:v>
                </c:pt>
                <c:pt idx="27">
                  <c:v>3.49</c:v>
                </c:pt>
                <c:pt idx="28">
                  <c:v>3.7250000000000001</c:v>
                </c:pt>
              </c:numCache>
            </c:numRef>
          </c:xVal>
          <c:yVal>
            <c:numRef>
              <c:f>Sheet1!$F$5:$F$33</c:f>
              <c:numCache>
                <c:formatCode>General</c:formatCode>
                <c:ptCount val="29"/>
                <c:pt idx="0">
                  <c:v>24.615456999999999</c:v>
                </c:pt>
                <c:pt idx="1">
                  <c:v>24.602902</c:v>
                </c:pt>
                <c:pt idx="2">
                  <c:v>24.579519000000001</c:v>
                </c:pt>
                <c:pt idx="3">
                  <c:v>24.566675</c:v>
                </c:pt>
                <c:pt idx="4">
                  <c:v>24.548508000000002</c:v>
                </c:pt>
                <c:pt idx="5">
                  <c:v>24.533102</c:v>
                </c:pt>
                <c:pt idx="6">
                  <c:v>24.519904</c:v>
                </c:pt>
                <c:pt idx="7">
                  <c:v>24.496570999999999</c:v>
                </c:pt>
                <c:pt idx="8">
                  <c:v>24.476208</c:v>
                </c:pt>
                <c:pt idx="9">
                  <c:v>24.462168999999999</c:v>
                </c:pt>
                <c:pt idx="10">
                  <c:v>24.436129000000001</c:v>
                </c:pt>
                <c:pt idx="11">
                  <c:v>24.413262</c:v>
                </c:pt>
                <c:pt idx="12">
                  <c:v>24.39132</c:v>
                </c:pt>
                <c:pt idx="13">
                  <c:v>24.372610000000002</c:v>
                </c:pt>
                <c:pt idx="14">
                  <c:v>24.353162000000001</c:v>
                </c:pt>
                <c:pt idx="15">
                  <c:v>24.333310999999998</c:v>
                </c:pt>
                <c:pt idx="16">
                  <c:v>24.310845</c:v>
                </c:pt>
                <c:pt idx="17">
                  <c:v>24.288837999999998</c:v>
                </c:pt>
                <c:pt idx="18">
                  <c:v>24.265651999999999</c:v>
                </c:pt>
                <c:pt idx="19">
                  <c:v>24.248495999999999</c:v>
                </c:pt>
                <c:pt idx="20">
                  <c:v>24.231081</c:v>
                </c:pt>
                <c:pt idx="21">
                  <c:v>24.210408999999999</c:v>
                </c:pt>
                <c:pt idx="22">
                  <c:v>24.195627000000002</c:v>
                </c:pt>
                <c:pt idx="23">
                  <c:v>24.158875999999999</c:v>
                </c:pt>
                <c:pt idx="24">
                  <c:v>24.118509</c:v>
                </c:pt>
                <c:pt idx="25">
                  <c:v>24.099807999999999</c:v>
                </c:pt>
                <c:pt idx="26">
                  <c:v>24.090975</c:v>
                </c:pt>
                <c:pt idx="27">
                  <c:v>24.070112999999999</c:v>
                </c:pt>
                <c:pt idx="28">
                  <c:v>24.036384000000002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B6A-4B64-A6A5-959617B80815}"/>
            </c:ext>
          </c:extLst>
        </c:ser>
        <c:ser>
          <c:idx val="1"/>
          <c:order val="1"/>
          <c:tx>
            <c:v>Decompression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Sheet1!$G$34:$G$40</c:f>
                <c:numCache>
                  <c:formatCode>General</c:formatCode>
                  <c:ptCount val="7"/>
                  <c:pt idx="0">
                    <c:v>1.7110000000000001E-3</c:v>
                  </c:pt>
                  <c:pt idx="1">
                    <c:v>1.8680000000000001E-3</c:v>
                  </c:pt>
                  <c:pt idx="2">
                    <c:v>1.915E-3</c:v>
                  </c:pt>
                  <c:pt idx="3">
                    <c:v>2.0019999999999999E-3</c:v>
                  </c:pt>
                  <c:pt idx="4">
                    <c:v>2.0690000000000001E-3</c:v>
                  </c:pt>
                  <c:pt idx="5">
                    <c:v>2.15E-3</c:v>
                  </c:pt>
                  <c:pt idx="6">
                    <c:v>1.905E-3</c:v>
                  </c:pt>
                </c:numCache>
              </c:numRef>
            </c:plus>
            <c:minus>
              <c:numRef>
                <c:f>Sheet1!$G$34:$G$40</c:f>
                <c:numCache>
                  <c:formatCode>General</c:formatCode>
                  <c:ptCount val="7"/>
                  <c:pt idx="0">
                    <c:v>1.7110000000000001E-3</c:v>
                  </c:pt>
                  <c:pt idx="1">
                    <c:v>1.8680000000000001E-3</c:v>
                  </c:pt>
                  <c:pt idx="2">
                    <c:v>1.915E-3</c:v>
                  </c:pt>
                  <c:pt idx="3">
                    <c:v>2.0019999999999999E-3</c:v>
                  </c:pt>
                  <c:pt idx="4">
                    <c:v>2.0690000000000001E-3</c:v>
                  </c:pt>
                  <c:pt idx="5">
                    <c:v>2.15E-3</c:v>
                  </c:pt>
                  <c:pt idx="6">
                    <c:v>1.905E-3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Sheet1!$E$34:$E$40</c:f>
              <c:numCache>
                <c:formatCode>General</c:formatCode>
                <c:ptCount val="7"/>
                <c:pt idx="0">
                  <c:v>3.5199999999999996</c:v>
                </c:pt>
                <c:pt idx="1">
                  <c:v>3.0649999999999999</c:v>
                </c:pt>
                <c:pt idx="2">
                  <c:v>2.76</c:v>
                </c:pt>
                <c:pt idx="3">
                  <c:v>2.3849999999999998</c:v>
                </c:pt>
                <c:pt idx="4">
                  <c:v>1.9649999999999999</c:v>
                </c:pt>
                <c:pt idx="5">
                  <c:v>1.0649999999999999</c:v>
                </c:pt>
                <c:pt idx="6">
                  <c:v>0.51500000000000001</c:v>
                </c:pt>
              </c:numCache>
            </c:numRef>
          </c:xVal>
          <c:yVal>
            <c:numRef>
              <c:f>Sheet1!$F$34:$F$40</c:f>
              <c:numCache>
                <c:formatCode>General</c:formatCode>
                <c:ptCount val="7"/>
                <c:pt idx="0">
                  <c:v>24.036557999999999</c:v>
                </c:pt>
                <c:pt idx="1">
                  <c:v>24.067881</c:v>
                </c:pt>
                <c:pt idx="2">
                  <c:v>24.100023</c:v>
                </c:pt>
                <c:pt idx="3">
                  <c:v>24.174385000000001</c:v>
                </c:pt>
                <c:pt idx="4">
                  <c:v>24.276795</c:v>
                </c:pt>
                <c:pt idx="5">
                  <c:v>24.429508999999999</c:v>
                </c:pt>
                <c:pt idx="6">
                  <c:v>24.540559999999999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B6A-4B64-A6A5-959617B808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331520"/>
        <c:axId val="167332096"/>
      </c:scatterChart>
      <c:scatterChart>
        <c:scatterStyle val="smoothMarker"/>
        <c:varyColors val="0"/>
        <c:ser>
          <c:idx val="2"/>
          <c:order val="2"/>
          <c:tx>
            <c:v>Lower edge</c:v>
          </c:tx>
          <c:spPr>
            <a:ln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Sheet1!$R$5:$R$40</c:f>
              <c:numCache>
                <c:formatCode>General</c:formatCode>
                <c:ptCount val="36"/>
                <c:pt idx="0">
                  <c:v>0</c:v>
                </c:pt>
                <c:pt idx="1">
                  <c:v>0.06</c:v>
                </c:pt>
                <c:pt idx="2">
                  <c:v>9.5000000000000001E-2</c:v>
                </c:pt>
                <c:pt idx="3">
                  <c:v>0.215</c:v>
                </c:pt>
                <c:pt idx="4">
                  <c:v>0.31</c:v>
                </c:pt>
                <c:pt idx="5">
                  <c:v>0.41000000000000003</c:v>
                </c:pt>
                <c:pt idx="6">
                  <c:v>0.505</c:v>
                </c:pt>
                <c:pt idx="7">
                  <c:v>0.63500000000000001</c:v>
                </c:pt>
                <c:pt idx="8">
                  <c:v>0.75</c:v>
                </c:pt>
                <c:pt idx="9">
                  <c:v>0.84499999999999997</c:v>
                </c:pt>
                <c:pt idx="10">
                  <c:v>0.95</c:v>
                </c:pt>
                <c:pt idx="11">
                  <c:v>1.07</c:v>
                </c:pt>
                <c:pt idx="12">
                  <c:v>1.165</c:v>
                </c:pt>
                <c:pt idx="13">
                  <c:v>1.25</c:v>
                </c:pt>
                <c:pt idx="14">
                  <c:v>1.3450000000000002</c:v>
                </c:pt>
                <c:pt idx="15">
                  <c:v>1.44</c:v>
                </c:pt>
                <c:pt idx="16">
                  <c:v>1.54</c:v>
                </c:pt>
                <c:pt idx="17">
                  <c:v>1.645</c:v>
                </c:pt>
                <c:pt idx="18">
                  <c:v>1.7549999999999999</c:v>
                </c:pt>
                <c:pt idx="19">
                  <c:v>1.8450000000000002</c:v>
                </c:pt>
                <c:pt idx="20">
                  <c:v>1.9249999999999998</c:v>
                </c:pt>
                <c:pt idx="21">
                  <c:v>2.04</c:v>
                </c:pt>
                <c:pt idx="22">
                  <c:v>2.12</c:v>
                </c:pt>
                <c:pt idx="23">
                  <c:v>2.36</c:v>
                </c:pt>
                <c:pt idx="24">
                  <c:v>2.76</c:v>
                </c:pt>
                <c:pt idx="25">
                  <c:v>3.01</c:v>
                </c:pt>
                <c:pt idx="26">
                  <c:v>3.2549999999999999</c:v>
                </c:pt>
                <c:pt idx="27">
                  <c:v>3.49</c:v>
                </c:pt>
                <c:pt idx="28">
                  <c:v>3.7250000000000001</c:v>
                </c:pt>
                <c:pt idx="29">
                  <c:v>3.5199999999999996</c:v>
                </c:pt>
                <c:pt idx="30">
                  <c:v>3.0649999999999999</c:v>
                </c:pt>
                <c:pt idx="31">
                  <c:v>2.76</c:v>
                </c:pt>
                <c:pt idx="32">
                  <c:v>2.3849999999999998</c:v>
                </c:pt>
                <c:pt idx="33">
                  <c:v>1.9649999999999999</c:v>
                </c:pt>
                <c:pt idx="34">
                  <c:v>1.0649999999999999</c:v>
                </c:pt>
                <c:pt idx="35">
                  <c:v>0.51500000000000001</c:v>
                </c:pt>
              </c:numCache>
            </c:numRef>
          </c:xVal>
          <c:yVal>
            <c:numRef>
              <c:f>Sheet1!$S$5:$S$40</c:f>
              <c:numCache>
                <c:formatCode>General</c:formatCode>
                <c:ptCount val="36"/>
                <c:pt idx="0">
                  <c:v>22.875</c:v>
                </c:pt>
                <c:pt idx="1">
                  <c:v>22.875</c:v>
                </c:pt>
                <c:pt idx="2">
                  <c:v>22.875</c:v>
                </c:pt>
                <c:pt idx="3">
                  <c:v>22.875</c:v>
                </c:pt>
                <c:pt idx="4">
                  <c:v>22.875</c:v>
                </c:pt>
                <c:pt idx="5">
                  <c:v>22.875</c:v>
                </c:pt>
                <c:pt idx="6">
                  <c:v>22.875</c:v>
                </c:pt>
                <c:pt idx="7">
                  <c:v>22.875</c:v>
                </c:pt>
                <c:pt idx="8">
                  <c:v>22.875</c:v>
                </c:pt>
                <c:pt idx="9">
                  <c:v>22.875</c:v>
                </c:pt>
                <c:pt idx="10">
                  <c:v>22.875</c:v>
                </c:pt>
                <c:pt idx="11">
                  <c:v>22.875</c:v>
                </c:pt>
                <c:pt idx="12">
                  <c:v>22.875</c:v>
                </c:pt>
                <c:pt idx="13">
                  <c:v>22.875</c:v>
                </c:pt>
                <c:pt idx="14">
                  <c:v>22.875</c:v>
                </c:pt>
                <c:pt idx="15">
                  <c:v>22.875</c:v>
                </c:pt>
                <c:pt idx="16">
                  <c:v>22.875</c:v>
                </c:pt>
                <c:pt idx="17">
                  <c:v>22.875</c:v>
                </c:pt>
                <c:pt idx="18">
                  <c:v>22.875</c:v>
                </c:pt>
                <c:pt idx="19">
                  <c:v>22.875</c:v>
                </c:pt>
                <c:pt idx="20">
                  <c:v>22.875</c:v>
                </c:pt>
                <c:pt idx="21">
                  <c:v>22.875</c:v>
                </c:pt>
                <c:pt idx="22">
                  <c:v>22.875</c:v>
                </c:pt>
                <c:pt idx="23">
                  <c:v>22.875</c:v>
                </c:pt>
                <c:pt idx="24">
                  <c:v>22.875</c:v>
                </c:pt>
                <c:pt idx="25">
                  <c:v>22.875</c:v>
                </c:pt>
                <c:pt idx="26">
                  <c:v>22.875</c:v>
                </c:pt>
                <c:pt idx="27">
                  <c:v>22.875</c:v>
                </c:pt>
                <c:pt idx="28">
                  <c:v>22.875</c:v>
                </c:pt>
                <c:pt idx="29">
                  <c:v>22.875</c:v>
                </c:pt>
                <c:pt idx="30">
                  <c:v>22.875</c:v>
                </c:pt>
                <c:pt idx="31">
                  <c:v>22.875</c:v>
                </c:pt>
                <c:pt idx="32">
                  <c:v>22.875</c:v>
                </c:pt>
                <c:pt idx="33">
                  <c:v>22.875</c:v>
                </c:pt>
                <c:pt idx="34">
                  <c:v>22.875</c:v>
                </c:pt>
                <c:pt idx="35">
                  <c:v>22.875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AD7-4AFD-825C-5E9A6D98E0CC}"/>
            </c:ext>
          </c:extLst>
        </c:ser>
        <c:ser>
          <c:idx val="3"/>
          <c:order val="3"/>
          <c:tx>
            <c:v>Upper edge</c:v>
          </c:tx>
          <c:spPr>
            <a:ln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Sheet1!$R$5:$R$40</c:f>
              <c:numCache>
                <c:formatCode>General</c:formatCode>
                <c:ptCount val="36"/>
                <c:pt idx="0">
                  <c:v>0</c:v>
                </c:pt>
                <c:pt idx="1">
                  <c:v>0.06</c:v>
                </c:pt>
                <c:pt idx="2">
                  <c:v>9.5000000000000001E-2</c:v>
                </c:pt>
                <c:pt idx="3">
                  <c:v>0.215</c:v>
                </c:pt>
                <c:pt idx="4">
                  <c:v>0.31</c:v>
                </c:pt>
                <c:pt idx="5">
                  <c:v>0.41000000000000003</c:v>
                </c:pt>
                <c:pt idx="6">
                  <c:v>0.505</c:v>
                </c:pt>
                <c:pt idx="7">
                  <c:v>0.63500000000000001</c:v>
                </c:pt>
                <c:pt idx="8">
                  <c:v>0.75</c:v>
                </c:pt>
                <c:pt idx="9">
                  <c:v>0.84499999999999997</c:v>
                </c:pt>
                <c:pt idx="10">
                  <c:v>0.95</c:v>
                </c:pt>
                <c:pt idx="11">
                  <c:v>1.07</c:v>
                </c:pt>
                <c:pt idx="12">
                  <c:v>1.165</c:v>
                </c:pt>
                <c:pt idx="13">
                  <c:v>1.25</c:v>
                </c:pt>
                <c:pt idx="14">
                  <c:v>1.3450000000000002</c:v>
                </c:pt>
                <c:pt idx="15">
                  <c:v>1.44</c:v>
                </c:pt>
                <c:pt idx="16">
                  <c:v>1.54</c:v>
                </c:pt>
                <c:pt idx="17">
                  <c:v>1.645</c:v>
                </c:pt>
                <c:pt idx="18">
                  <c:v>1.7549999999999999</c:v>
                </c:pt>
                <c:pt idx="19">
                  <c:v>1.8450000000000002</c:v>
                </c:pt>
                <c:pt idx="20">
                  <c:v>1.9249999999999998</c:v>
                </c:pt>
                <c:pt idx="21">
                  <c:v>2.04</c:v>
                </c:pt>
                <c:pt idx="22">
                  <c:v>2.12</c:v>
                </c:pt>
                <c:pt idx="23">
                  <c:v>2.36</c:v>
                </c:pt>
                <c:pt idx="24">
                  <c:v>2.76</c:v>
                </c:pt>
                <c:pt idx="25">
                  <c:v>3.01</c:v>
                </c:pt>
                <c:pt idx="26">
                  <c:v>3.2549999999999999</c:v>
                </c:pt>
                <c:pt idx="27">
                  <c:v>3.49</c:v>
                </c:pt>
                <c:pt idx="28">
                  <c:v>3.7250000000000001</c:v>
                </c:pt>
                <c:pt idx="29">
                  <c:v>3.5199999999999996</c:v>
                </c:pt>
                <c:pt idx="30">
                  <c:v>3.0649999999999999</c:v>
                </c:pt>
                <c:pt idx="31">
                  <c:v>2.76</c:v>
                </c:pt>
                <c:pt idx="32">
                  <c:v>2.3849999999999998</c:v>
                </c:pt>
                <c:pt idx="33">
                  <c:v>1.9649999999999999</c:v>
                </c:pt>
                <c:pt idx="34">
                  <c:v>1.0649999999999999</c:v>
                </c:pt>
                <c:pt idx="35">
                  <c:v>0.51500000000000001</c:v>
                </c:pt>
              </c:numCache>
            </c:numRef>
          </c:xVal>
          <c:yVal>
            <c:numRef>
              <c:f>Sheet1!$T$5:$T$40</c:f>
              <c:numCache>
                <c:formatCode>General</c:formatCode>
                <c:ptCount val="36"/>
                <c:pt idx="0">
                  <c:v>25.065000000000001</c:v>
                </c:pt>
                <c:pt idx="1">
                  <c:v>25.065000000000001</c:v>
                </c:pt>
                <c:pt idx="2">
                  <c:v>25.065000000000001</c:v>
                </c:pt>
                <c:pt idx="3">
                  <c:v>25.065000000000001</c:v>
                </c:pt>
                <c:pt idx="4">
                  <c:v>25.065000000000001</c:v>
                </c:pt>
                <c:pt idx="5">
                  <c:v>25.065000000000001</c:v>
                </c:pt>
                <c:pt idx="6">
                  <c:v>25.065000000000001</c:v>
                </c:pt>
                <c:pt idx="7">
                  <c:v>25.065000000000001</c:v>
                </c:pt>
                <c:pt idx="8">
                  <c:v>25.065000000000001</c:v>
                </c:pt>
                <c:pt idx="9">
                  <c:v>25.065000000000001</c:v>
                </c:pt>
                <c:pt idx="10">
                  <c:v>25.065000000000001</c:v>
                </c:pt>
                <c:pt idx="11">
                  <c:v>25.065000000000001</c:v>
                </c:pt>
                <c:pt idx="12">
                  <c:v>25.065000000000001</c:v>
                </c:pt>
                <c:pt idx="13">
                  <c:v>25.065000000000001</c:v>
                </c:pt>
                <c:pt idx="14">
                  <c:v>25.065000000000001</c:v>
                </c:pt>
                <c:pt idx="15">
                  <c:v>25.065000000000001</c:v>
                </c:pt>
                <c:pt idx="16">
                  <c:v>25.065000000000001</c:v>
                </c:pt>
                <c:pt idx="17">
                  <c:v>25.065000000000001</c:v>
                </c:pt>
                <c:pt idx="18">
                  <c:v>25.065000000000001</c:v>
                </c:pt>
                <c:pt idx="19">
                  <c:v>25.065000000000001</c:v>
                </c:pt>
                <c:pt idx="20">
                  <c:v>25.065000000000001</c:v>
                </c:pt>
                <c:pt idx="21">
                  <c:v>25.065000000000001</c:v>
                </c:pt>
                <c:pt idx="22">
                  <c:v>25.065000000000001</c:v>
                </c:pt>
                <c:pt idx="23">
                  <c:v>25.065000000000001</c:v>
                </c:pt>
                <c:pt idx="24">
                  <c:v>25.065000000000001</c:v>
                </c:pt>
                <c:pt idx="25">
                  <c:v>25.065000000000001</c:v>
                </c:pt>
                <c:pt idx="26">
                  <c:v>25.065000000000001</c:v>
                </c:pt>
                <c:pt idx="27">
                  <c:v>25.065000000000001</c:v>
                </c:pt>
                <c:pt idx="28">
                  <c:v>25.065000000000001</c:v>
                </c:pt>
                <c:pt idx="29">
                  <c:v>25.065000000000001</c:v>
                </c:pt>
                <c:pt idx="30">
                  <c:v>25.065000000000001</c:v>
                </c:pt>
                <c:pt idx="31">
                  <c:v>25.065000000000001</c:v>
                </c:pt>
                <c:pt idx="32">
                  <c:v>25.065000000000001</c:v>
                </c:pt>
                <c:pt idx="33">
                  <c:v>25.065000000000001</c:v>
                </c:pt>
                <c:pt idx="34">
                  <c:v>25.065000000000001</c:v>
                </c:pt>
                <c:pt idx="35">
                  <c:v>25.065000000000001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AD7-4AFD-825C-5E9A6D98E0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331520"/>
        <c:axId val="167332096"/>
      </c:scatterChart>
      <c:valAx>
        <c:axId val="167331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/>
                  <a:t>Pressure /GPa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332096"/>
        <c:crosses val="autoZero"/>
        <c:crossBetween val="midCat"/>
      </c:valAx>
      <c:valAx>
        <c:axId val="167332096"/>
        <c:scaling>
          <c:orientation val="minMax"/>
          <c:max val="25.5"/>
          <c:min val="2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 i="1"/>
                  <a:t>a</a:t>
                </a:r>
                <a:r>
                  <a:rPr lang="en-GB" sz="1400"/>
                  <a:t> parameter/A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3315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8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161925</xdr:colOff>
      <xdr:row>7</xdr:row>
      <xdr:rowOff>138112</xdr:rowOff>
    </xdr:from>
    <xdr:to>
      <xdr:col>15</xdr:col>
      <xdr:colOff>466725</xdr:colOff>
      <xdr:row>22</xdr:row>
      <xdr:rowOff>23812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61C6ACF-03CB-4704-A1EB-1CC03190B2D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9523</xdr:colOff>
      <xdr:row>2</xdr:row>
      <xdr:rowOff>19050</xdr:rowOff>
    </xdr:from>
    <xdr:to>
      <xdr:col>14</xdr:col>
      <xdr:colOff>581025</xdr:colOff>
      <xdr:row>21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6034" cy="6087241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ygwin/home/Admin/ESRF/Flexibility%20window%20FAU%20comparis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Usil"/>
      <sheetName val="FAUe"/>
      <sheetName val="FAUf"/>
      <sheetName val="Both"/>
    </sheetNames>
    <sheetDataSet>
      <sheetData sheetId="0"/>
      <sheetData sheetId="1">
        <row r="4">
          <cell r="C4">
            <v>24.355</v>
          </cell>
          <cell r="D4">
            <v>14446.558538879999</v>
          </cell>
        </row>
        <row r="5">
          <cell r="C5">
            <v>24.375</v>
          </cell>
          <cell r="D5">
            <v>14482.17773438</v>
          </cell>
        </row>
        <row r="6">
          <cell r="C6">
            <v>24.414999999999999</v>
          </cell>
          <cell r="D6">
            <v>14553.59167338</v>
          </cell>
        </row>
        <row r="7">
          <cell r="C7">
            <v>24.454999999999998</v>
          </cell>
          <cell r="D7">
            <v>14625.239996370001</v>
          </cell>
        </row>
        <row r="8">
          <cell r="C8">
            <v>24.495000000000001</v>
          </cell>
          <cell r="D8">
            <v>14697.123087370001</v>
          </cell>
        </row>
        <row r="9">
          <cell r="C9">
            <v>24.535</v>
          </cell>
          <cell r="D9">
            <v>14769.24133037</v>
          </cell>
        </row>
        <row r="10">
          <cell r="C10">
            <v>24.574999999999999</v>
          </cell>
          <cell r="D10">
            <v>14841.595109370001</v>
          </cell>
        </row>
        <row r="11">
          <cell r="C11">
            <v>24.614999999999998</v>
          </cell>
          <cell r="D11">
            <v>14914.184808370001</v>
          </cell>
        </row>
        <row r="12">
          <cell r="C12">
            <v>24.655000000000001</v>
          </cell>
          <cell r="D12">
            <v>14987.010811370001</v>
          </cell>
        </row>
        <row r="13">
          <cell r="C13">
            <v>24.695</v>
          </cell>
          <cell r="D13">
            <v>15060.07350237</v>
          </cell>
        </row>
        <row r="14">
          <cell r="C14">
            <v>24.734999999999999</v>
          </cell>
          <cell r="D14">
            <v>15133.373265370001</v>
          </cell>
        </row>
        <row r="15">
          <cell r="C15">
            <v>24.774999999999999</v>
          </cell>
          <cell r="D15">
            <v>15206.910484370001</v>
          </cell>
        </row>
        <row r="16">
          <cell r="C16">
            <v>24.815000000000001</v>
          </cell>
          <cell r="D16">
            <v>15280.68554337</v>
          </cell>
        </row>
        <row r="17">
          <cell r="C17">
            <v>24.855</v>
          </cell>
          <cell r="D17">
            <v>15354.69882637</v>
          </cell>
        </row>
        <row r="18">
          <cell r="C18">
            <v>24.895</v>
          </cell>
          <cell r="D18">
            <v>15428.95071737</v>
          </cell>
        </row>
        <row r="19">
          <cell r="C19">
            <v>24.934999999999999</v>
          </cell>
          <cell r="D19">
            <v>15503.441600370001</v>
          </cell>
        </row>
        <row r="20">
          <cell r="C20">
            <v>24.975000000000001</v>
          </cell>
          <cell r="D20">
            <v>15578.171859370001</v>
          </cell>
        </row>
        <row r="21">
          <cell r="C21">
            <v>25.015000000000001</v>
          </cell>
          <cell r="D21">
            <v>15653.141878369999</v>
          </cell>
        </row>
        <row r="22">
          <cell r="C22">
            <v>25.055</v>
          </cell>
          <cell r="D22">
            <v>15728.352041370001</v>
          </cell>
        </row>
        <row r="23">
          <cell r="C23">
            <v>25.065000000000001</v>
          </cell>
          <cell r="D23">
            <v>15747.192149619999</v>
          </cell>
        </row>
        <row r="24">
          <cell r="C24">
            <v>24.335000000000001</v>
          </cell>
          <cell r="D24">
            <v>14410.99779537</v>
          </cell>
        </row>
        <row r="25">
          <cell r="C25">
            <v>24.315000000000001</v>
          </cell>
          <cell r="D25">
            <v>14375.495455869999</v>
          </cell>
        </row>
        <row r="26">
          <cell r="C26">
            <v>24.274999999999999</v>
          </cell>
          <cell r="D26">
            <v>14304.66579687</v>
          </cell>
        </row>
        <row r="27">
          <cell r="C27">
            <v>24.234999999999999</v>
          </cell>
          <cell r="D27">
            <v>14234.06917787</v>
          </cell>
        </row>
        <row r="28">
          <cell r="C28">
            <v>24.195</v>
          </cell>
          <cell r="D28">
            <v>14163.70521487</v>
          </cell>
        </row>
        <row r="29">
          <cell r="C29">
            <v>24.155000000000001</v>
          </cell>
          <cell r="D29">
            <v>14093.573523880001</v>
          </cell>
        </row>
        <row r="30">
          <cell r="C30">
            <v>24.114999999999998</v>
          </cell>
          <cell r="D30">
            <v>14023.67372088</v>
          </cell>
        </row>
        <row r="31">
          <cell r="C31">
            <v>24.074999999999999</v>
          </cell>
          <cell r="D31">
            <v>13954.00542188</v>
          </cell>
        </row>
        <row r="32">
          <cell r="C32">
            <v>24.035</v>
          </cell>
          <cell r="D32">
            <v>13884.568242879999</v>
          </cell>
        </row>
        <row r="33">
          <cell r="C33">
            <v>23.995000000000001</v>
          </cell>
          <cell r="D33">
            <v>13815.36179988</v>
          </cell>
        </row>
        <row r="34">
          <cell r="C34">
            <v>23.954999999999998</v>
          </cell>
          <cell r="D34">
            <v>13746.38570888</v>
          </cell>
        </row>
        <row r="35">
          <cell r="C35">
            <v>23.914999999999999</v>
          </cell>
          <cell r="D35">
            <v>13677.639585880001</v>
          </cell>
        </row>
        <row r="36">
          <cell r="C36">
            <v>23.875</v>
          </cell>
          <cell r="D36">
            <v>13609.12304688</v>
          </cell>
        </row>
        <row r="37">
          <cell r="C37">
            <v>23.835000000000001</v>
          </cell>
          <cell r="D37">
            <v>13540.83570788</v>
          </cell>
        </row>
        <row r="38">
          <cell r="C38">
            <v>23.795000000000002</v>
          </cell>
          <cell r="D38">
            <v>13472.77718488</v>
          </cell>
        </row>
        <row r="39">
          <cell r="C39">
            <v>23.754999999999999</v>
          </cell>
          <cell r="D39">
            <v>13404.94709388</v>
          </cell>
        </row>
        <row r="40">
          <cell r="C40">
            <v>23.715</v>
          </cell>
          <cell r="D40">
            <v>13337.34505088</v>
          </cell>
        </row>
        <row r="41">
          <cell r="C41">
            <v>23.675000000000001</v>
          </cell>
          <cell r="D41">
            <v>13269.970671880001</v>
          </cell>
        </row>
        <row r="42">
          <cell r="C42">
            <v>23.635000000000002</v>
          </cell>
          <cell r="D42">
            <v>13202.823572879999</v>
          </cell>
        </row>
        <row r="43">
          <cell r="C43">
            <v>23.594999999999999</v>
          </cell>
          <cell r="D43">
            <v>13135.903369879999</v>
          </cell>
        </row>
        <row r="44">
          <cell r="C44">
            <v>23.555</v>
          </cell>
          <cell r="D44">
            <v>13069.209678880001</v>
          </cell>
        </row>
        <row r="45">
          <cell r="C45">
            <v>23.515000000000001</v>
          </cell>
          <cell r="D45">
            <v>13002.742115880001</v>
          </cell>
        </row>
        <row r="46">
          <cell r="C46">
            <v>23.475000000000001</v>
          </cell>
          <cell r="D46">
            <v>12936.50029688</v>
          </cell>
        </row>
        <row r="47">
          <cell r="C47">
            <v>23.434999999999999</v>
          </cell>
          <cell r="D47">
            <v>12870.48383788</v>
          </cell>
        </row>
        <row r="48">
          <cell r="C48">
            <v>23.395</v>
          </cell>
          <cell r="D48">
            <v>12804.69235488</v>
          </cell>
        </row>
        <row r="49">
          <cell r="C49">
            <v>23.355</v>
          </cell>
          <cell r="D49">
            <v>12739.12546388</v>
          </cell>
        </row>
        <row r="50">
          <cell r="C50">
            <v>23.315000000000001</v>
          </cell>
          <cell r="D50">
            <v>12673.782780879999</v>
          </cell>
        </row>
        <row r="51">
          <cell r="C51">
            <v>23.274999999999999</v>
          </cell>
          <cell r="D51">
            <v>12608.663921879999</v>
          </cell>
        </row>
        <row r="52">
          <cell r="C52">
            <v>23.234999999999999</v>
          </cell>
          <cell r="D52">
            <v>12543.768502880001</v>
          </cell>
        </row>
        <row r="53">
          <cell r="C53">
            <v>23.195</v>
          </cell>
          <cell r="D53">
            <v>12479.096139879999</v>
          </cell>
        </row>
        <row r="54">
          <cell r="C54">
            <v>23.155000000000001</v>
          </cell>
          <cell r="D54">
            <v>12414.646448879999</v>
          </cell>
        </row>
        <row r="55">
          <cell r="C55">
            <v>23.114999999999998</v>
          </cell>
          <cell r="D55">
            <v>12350.41904588</v>
          </cell>
        </row>
        <row r="56">
          <cell r="C56">
            <v>23.074999999999999</v>
          </cell>
          <cell r="D56">
            <v>12286.41354688</v>
          </cell>
        </row>
        <row r="57">
          <cell r="C57">
            <v>23.035</v>
          </cell>
          <cell r="D57">
            <v>12222.62956788</v>
          </cell>
        </row>
        <row r="58">
          <cell r="C58">
            <v>22.995000000000001</v>
          </cell>
          <cell r="D58">
            <v>12159.06672488</v>
          </cell>
        </row>
        <row r="59">
          <cell r="C59">
            <v>22.954999999999998</v>
          </cell>
          <cell r="D59">
            <v>12095.72463388</v>
          </cell>
        </row>
        <row r="60">
          <cell r="C60">
            <v>22.914999999999999</v>
          </cell>
          <cell r="D60">
            <v>12032.602910879999</v>
          </cell>
        </row>
        <row r="61">
          <cell r="C61">
            <v>22.875</v>
          </cell>
          <cell r="D61">
            <v>11969.70117188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T40"/>
  <sheetViews>
    <sheetView topLeftCell="C1" workbookViewId="0">
      <selection activeCell="O4" sqref="O4"/>
    </sheetView>
  </sheetViews>
  <sheetFormatPr defaultRowHeight="15" x14ac:dyDescent="0.25"/>
  <cols>
    <col min="1" max="1" width="9.7109375" bestFit="1" customWidth="1"/>
    <col min="2" max="2" width="13.5703125" bestFit="1" customWidth="1"/>
    <col min="3" max="3" width="18.42578125" bestFit="1" customWidth="1"/>
    <col min="4" max="4" width="17.5703125" bestFit="1" customWidth="1"/>
    <col min="5" max="5" width="16.42578125" bestFit="1" customWidth="1"/>
    <col min="6" max="6" width="15.140625" customWidth="1"/>
  </cols>
  <sheetData>
    <row r="1" spans="2:20" x14ac:dyDescent="0.25">
      <c r="I1" t="s">
        <v>44</v>
      </c>
      <c r="J1">
        <v>2.8</v>
      </c>
      <c r="L1" t="s">
        <v>45</v>
      </c>
      <c r="M1">
        <v>1.61</v>
      </c>
    </row>
    <row r="2" spans="2:20" ht="18.75" x14ac:dyDescent="0.3">
      <c r="B2" s="2" t="s">
        <v>0</v>
      </c>
      <c r="C2" s="2"/>
      <c r="D2" s="2" t="s">
        <v>1</v>
      </c>
      <c r="E2" s="2"/>
      <c r="G2" s="3"/>
      <c r="L2" t="s">
        <v>46</v>
      </c>
      <c r="M2">
        <v>1.75</v>
      </c>
    </row>
    <row r="3" spans="2:20" x14ac:dyDescent="0.25">
      <c r="L3" t="s">
        <v>47</v>
      </c>
      <c r="M3" s="8">
        <f>((M1*J1)+(M2*1))/3.8</f>
        <v>1.6468421052631579</v>
      </c>
    </row>
    <row r="4" spans="2:20" x14ac:dyDescent="0.25">
      <c r="B4" s="1" t="s">
        <v>2</v>
      </c>
      <c r="C4" s="1" t="s">
        <v>41</v>
      </c>
      <c r="D4" s="1" t="s">
        <v>42</v>
      </c>
      <c r="E4" s="1" t="s">
        <v>43</v>
      </c>
      <c r="F4" s="1" t="s">
        <v>3</v>
      </c>
      <c r="G4" s="1" t="s">
        <v>4</v>
      </c>
      <c r="R4" t="s">
        <v>53</v>
      </c>
      <c r="S4" t="s">
        <v>52</v>
      </c>
      <c r="T4" t="s">
        <v>54</v>
      </c>
    </row>
    <row r="5" spans="2:20" x14ac:dyDescent="0.25">
      <c r="B5" s="5" t="s">
        <v>5</v>
      </c>
      <c r="C5">
        <v>0</v>
      </c>
      <c r="D5">
        <v>0</v>
      </c>
      <c r="E5">
        <f>AVERAGE(C5:D5)</f>
        <v>0</v>
      </c>
      <c r="F5">
        <v>24.615456999999999</v>
      </c>
      <c r="G5">
        <v>1.55E-4</v>
      </c>
      <c r="I5">
        <v>24.614788000000001</v>
      </c>
      <c r="J5">
        <v>1.05E-4</v>
      </c>
      <c r="R5">
        <f>E5</f>
        <v>0</v>
      </c>
      <c r="S5">
        <v>22.875</v>
      </c>
      <c r="T5">
        <v>25.065000000000001</v>
      </c>
    </row>
    <row r="6" spans="2:20" x14ac:dyDescent="0.25">
      <c r="B6" s="5" t="s">
        <v>7</v>
      </c>
      <c r="C6">
        <v>0.06</v>
      </c>
      <c r="D6">
        <v>0.06</v>
      </c>
      <c r="E6">
        <f>AVERAGE(C6:D6)</f>
        <v>0.06</v>
      </c>
      <c r="F6">
        <v>24.602902</v>
      </c>
      <c r="G6">
        <v>1.6899999999999999E-4</v>
      </c>
      <c r="R6">
        <f t="shared" ref="R6:R40" si="0">E6</f>
        <v>0.06</v>
      </c>
      <c r="S6">
        <v>22.875</v>
      </c>
      <c r="T6">
        <v>25.065000000000001</v>
      </c>
    </row>
    <row r="7" spans="2:20" x14ac:dyDescent="0.25">
      <c r="B7" s="5" t="s">
        <v>6</v>
      </c>
      <c r="C7">
        <v>0.09</v>
      </c>
      <c r="D7">
        <v>0.1</v>
      </c>
      <c r="E7">
        <f t="shared" ref="E7:E40" si="1">AVERAGE(C7:D7)</f>
        <v>9.5000000000000001E-2</v>
      </c>
      <c r="F7">
        <v>24.579519000000001</v>
      </c>
      <c r="G7">
        <v>1.7100000000000001E-4</v>
      </c>
      <c r="R7">
        <f t="shared" si="0"/>
        <v>9.5000000000000001E-2</v>
      </c>
      <c r="S7">
        <v>22.875</v>
      </c>
      <c r="T7">
        <v>25.065000000000001</v>
      </c>
    </row>
    <row r="8" spans="2:20" x14ac:dyDescent="0.25">
      <c r="B8" s="5" t="s">
        <v>8</v>
      </c>
      <c r="C8">
        <v>0.21</v>
      </c>
      <c r="D8">
        <v>0.22</v>
      </c>
      <c r="E8">
        <f t="shared" si="1"/>
        <v>0.215</v>
      </c>
      <c r="F8">
        <v>24.566675</v>
      </c>
      <c r="G8">
        <v>1.7899999999999999E-4</v>
      </c>
      <c r="R8">
        <f t="shared" si="0"/>
        <v>0.215</v>
      </c>
      <c r="S8">
        <v>22.875</v>
      </c>
      <c r="T8">
        <v>25.065000000000001</v>
      </c>
    </row>
    <row r="9" spans="2:20" x14ac:dyDescent="0.25">
      <c r="B9" s="5" t="s">
        <v>9</v>
      </c>
      <c r="C9">
        <v>0.3</v>
      </c>
      <c r="D9">
        <v>0.32</v>
      </c>
      <c r="E9">
        <f t="shared" si="1"/>
        <v>0.31</v>
      </c>
      <c r="F9">
        <v>24.548508000000002</v>
      </c>
      <c r="G9">
        <v>1.8100000000000001E-4</v>
      </c>
      <c r="R9">
        <f t="shared" si="0"/>
        <v>0.31</v>
      </c>
      <c r="S9">
        <v>22.875</v>
      </c>
      <c r="T9">
        <v>25.065000000000001</v>
      </c>
    </row>
    <row r="10" spans="2:20" x14ac:dyDescent="0.25">
      <c r="B10" s="5" t="s">
        <v>10</v>
      </c>
      <c r="C10">
        <v>0.4</v>
      </c>
      <c r="D10">
        <v>0.42</v>
      </c>
      <c r="E10">
        <f t="shared" si="1"/>
        <v>0.41000000000000003</v>
      </c>
      <c r="F10">
        <v>24.533102</v>
      </c>
      <c r="G10">
        <v>1.7899999999999999E-4</v>
      </c>
      <c r="R10">
        <f t="shared" si="0"/>
        <v>0.41000000000000003</v>
      </c>
      <c r="S10">
        <v>22.875</v>
      </c>
      <c r="T10">
        <v>25.065000000000001</v>
      </c>
    </row>
    <row r="11" spans="2:20" x14ac:dyDescent="0.25">
      <c r="B11" s="5" t="s">
        <v>11</v>
      </c>
      <c r="C11">
        <v>0.5</v>
      </c>
      <c r="D11">
        <v>0.51</v>
      </c>
      <c r="E11">
        <f t="shared" si="1"/>
        <v>0.505</v>
      </c>
      <c r="F11">
        <v>24.519904</v>
      </c>
      <c r="G11">
        <v>1.84E-4</v>
      </c>
      <c r="R11">
        <f t="shared" si="0"/>
        <v>0.505</v>
      </c>
      <c r="S11">
        <v>22.875</v>
      </c>
      <c r="T11">
        <v>25.065000000000001</v>
      </c>
    </row>
    <row r="12" spans="2:20" x14ac:dyDescent="0.25">
      <c r="B12" s="5" t="s">
        <v>12</v>
      </c>
      <c r="C12">
        <v>0.62</v>
      </c>
      <c r="D12">
        <v>0.65</v>
      </c>
      <c r="E12">
        <f t="shared" si="1"/>
        <v>0.63500000000000001</v>
      </c>
      <c r="F12">
        <v>24.496570999999999</v>
      </c>
      <c r="G12">
        <v>1.8900000000000001E-4</v>
      </c>
      <c r="R12">
        <f t="shared" si="0"/>
        <v>0.63500000000000001</v>
      </c>
      <c r="S12">
        <v>22.875</v>
      </c>
      <c r="T12">
        <v>25.065000000000001</v>
      </c>
    </row>
    <row r="13" spans="2:20" x14ac:dyDescent="0.25">
      <c r="B13" s="5" t="s">
        <v>13</v>
      </c>
      <c r="C13">
        <v>0.74</v>
      </c>
      <c r="D13">
        <v>0.76</v>
      </c>
      <c r="E13">
        <f t="shared" si="1"/>
        <v>0.75</v>
      </c>
      <c r="F13">
        <v>24.476208</v>
      </c>
      <c r="G13">
        <v>1.93E-4</v>
      </c>
      <c r="R13">
        <f t="shared" si="0"/>
        <v>0.75</v>
      </c>
      <c r="S13">
        <v>22.875</v>
      </c>
      <c r="T13">
        <v>25.065000000000001</v>
      </c>
    </row>
    <row r="14" spans="2:20" x14ac:dyDescent="0.25">
      <c r="B14" s="5" t="s">
        <v>14</v>
      </c>
      <c r="C14">
        <v>0.84</v>
      </c>
      <c r="D14">
        <v>0.85</v>
      </c>
      <c r="E14">
        <f t="shared" si="1"/>
        <v>0.84499999999999997</v>
      </c>
      <c r="F14">
        <v>24.462168999999999</v>
      </c>
      <c r="G14">
        <v>1.9900000000000001E-4</v>
      </c>
      <c r="R14">
        <f t="shared" si="0"/>
        <v>0.84499999999999997</v>
      </c>
      <c r="S14">
        <v>22.875</v>
      </c>
      <c r="T14">
        <v>25.065000000000001</v>
      </c>
    </row>
    <row r="15" spans="2:20" x14ac:dyDescent="0.25">
      <c r="B15" s="5" t="s">
        <v>15</v>
      </c>
      <c r="C15">
        <v>0.94</v>
      </c>
      <c r="D15">
        <v>0.96</v>
      </c>
      <c r="E15">
        <f t="shared" si="1"/>
        <v>0.95</v>
      </c>
      <c r="F15">
        <v>24.436129000000001</v>
      </c>
      <c r="G15">
        <v>2.0000000000000001E-4</v>
      </c>
      <c r="R15">
        <f t="shared" si="0"/>
        <v>0.95</v>
      </c>
      <c r="S15">
        <v>22.875</v>
      </c>
      <c r="T15">
        <v>25.065000000000001</v>
      </c>
    </row>
    <row r="16" spans="2:20" x14ac:dyDescent="0.25">
      <c r="B16" s="5" t="s">
        <v>16</v>
      </c>
      <c r="C16">
        <v>1.07</v>
      </c>
      <c r="D16">
        <v>1.07</v>
      </c>
      <c r="E16">
        <f t="shared" si="1"/>
        <v>1.07</v>
      </c>
      <c r="F16">
        <v>24.413262</v>
      </c>
      <c r="G16">
        <v>2.0799999999999999E-4</v>
      </c>
      <c r="R16">
        <f t="shared" si="0"/>
        <v>1.07</v>
      </c>
      <c r="S16">
        <v>22.875</v>
      </c>
      <c r="T16">
        <v>25.065000000000001</v>
      </c>
    </row>
    <row r="17" spans="2:20" x14ac:dyDescent="0.25">
      <c r="B17" s="5" t="s">
        <v>17</v>
      </c>
      <c r="C17">
        <v>1.1599999999999999</v>
      </c>
      <c r="D17">
        <v>1.17</v>
      </c>
      <c r="E17">
        <f t="shared" si="1"/>
        <v>1.165</v>
      </c>
      <c r="F17">
        <v>24.39132</v>
      </c>
      <c r="G17">
        <v>2.1800000000000001E-4</v>
      </c>
      <c r="R17">
        <f t="shared" si="0"/>
        <v>1.165</v>
      </c>
      <c r="S17">
        <v>22.875</v>
      </c>
      <c r="T17">
        <v>25.065000000000001</v>
      </c>
    </row>
    <row r="18" spans="2:20" x14ac:dyDescent="0.25">
      <c r="B18" s="5" t="s">
        <v>18</v>
      </c>
      <c r="C18">
        <v>1.24</v>
      </c>
      <c r="D18">
        <v>1.26</v>
      </c>
      <c r="E18">
        <f t="shared" si="1"/>
        <v>1.25</v>
      </c>
      <c r="F18">
        <v>24.372610000000002</v>
      </c>
      <c r="G18">
        <v>2.22E-4</v>
      </c>
      <c r="R18">
        <f t="shared" si="0"/>
        <v>1.25</v>
      </c>
      <c r="S18">
        <v>22.875</v>
      </c>
      <c r="T18">
        <v>25.065000000000001</v>
      </c>
    </row>
    <row r="19" spans="2:20" x14ac:dyDescent="0.25">
      <c r="B19" s="5" t="s">
        <v>19</v>
      </c>
      <c r="C19">
        <v>1.34</v>
      </c>
      <c r="D19">
        <v>1.35</v>
      </c>
      <c r="E19">
        <f t="shared" si="1"/>
        <v>1.3450000000000002</v>
      </c>
      <c r="F19">
        <v>24.353162000000001</v>
      </c>
      <c r="G19">
        <v>2.3000000000000001E-4</v>
      </c>
      <c r="R19">
        <f t="shared" si="0"/>
        <v>1.3450000000000002</v>
      </c>
      <c r="S19">
        <v>22.875</v>
      </c>
      <c r="T19">
        <v>25.065000000000001</v>
      </c>
    </row>
    <row r="20" spans="2:20" x14ac:dyDescent="0.25">
      <c r="B20" s="5" t="s">
        <v>20</v>
      </c>
      <c r="C20">
        <v>1.43</v>
      </c>
      <c r="D20">
        <v>1.45</v>
      </c>
      <c r="E20">
        <f t="shared" si="1"/>
        <v>1.44</v>
      </c>
      <c r="F20">
        <v>24.333310999999998</v>
      </c>
      <c r="G20">
        <v>2.41E-4</v>
      </c>
      <c r="R20">
        <f t="shared" si="0"/>
        <v>1.44</v>
      </c>
      <c r="S20">
        <v>22.875</v>
      </c>
      <c r="T20">
        <v>25.065000000000001</v>
      </c>
    </row>
    <row r="21" spans="2:20" x14ac:dyDescent="0.25">
      <c r="B21" s="5" t="s">
        <v>21</v>
      </c>
      <c r="C21">
        <v>1.53</v>
      </c>
      <c r="D21">
        <v>1.55</v>
      </c>
      <c r="E21">
        <f t="shared" si="1"/>
        <v>1.54</v>
      </c>
      <c r="F21">
        <v>24.310845</v>
      </c>
      <c r="G21">
        <v>2.4899999999999998E-4</v>
      </c>
      <c r="R21">
        <f t="shared" si="0"/>
        <v>1.54</v>
      </c>
      <c r="S21">
        <v>22.875</v>
      </c>
      <c r="T21">
        <v>25.065000000000001</v>
      </c>
    </row>
    <row r="22" spans="2:20" x14ac:dyDescent="0.25">
      <c r="B22" s="5" t="s">
        <v>22</v>
      </c>
      <c r="C22">
        <v>1.64</v>
      </c>
      <c r="D22">
        <v>1.65</v>
      </c>
      <c r="E22">
        <f t="shared" si="1"/>
        <v>1.645</v>
      </c>
      <c r="F22">
        <v>24.288837999999998</v>
      </c>
      <c r="G22">
        <v>2.5500000000000002E-4</v>
      </c>
      <c r="R22">
        <f t="shared" si="0"/>
        <v>1.645</v>
      </c>
      <c r="S22">
        <v>22.875</v>
      </c>
      <c r="T22">
        <v>25.065000000000001</v>
      </c>
    </row>
    <row r="23" spans="2:20" x14ac:dyDescent="0.25">
      <c r="B23" s="5" t="s">
        <v>23</v>
      </c>
      <c r="C23">
        <v>1.74</v>
      </c>
      <c r="D23">
        <v>1.77</v>
      </c>
      <c r="E23">
        <f t="shared" si="1"/>
        <v>1.7549999999999999</v>
      </c>
      <c r="F23">
        <v>24.265651999999999</v>
      </c>
      <c r="G23">
        <v>2.5799999999999998E-4</v>
      </c>
      <c r="R23">
        <f t="shared" si="0"/>
        <v>1.7549999999999999</v>
      </c>
      <c r="S23">
        <v>22.875</v>
      </c>
      <c r="T23">
        <v>25.065000000000001</v>
      </c>
    </row>
    <row r="24" spans="2:20" x14ac:dyDescent="0.25">
      <c r="B24" s="5" t="s">
        <v>24</v>
      </c>
      <c r="C24">
        <v>1.84</v>
      </c>
      <c r="D24">
        <v>1.85</v>
      </c>
      <c r="E24">
        <f t="shared" si="1"/>
        <v>1.8450000000000002</v>
      </c>
      <c r="F24">
        <v>24.248495999999999</v>
      </c>
      <c r="G24">
        <v>2.6699999999999998E-4</v>
      </c>
      <c r="R24">
        <f t="shared" si="0"/>
        <v>1.8450000000000002</v>
      </c>
      <c r="S24">
        <v>22.875</v>
      </c>
      <c r="T24">
        <v>25.065000000000001</v>
      </c>
    </row>
    <row r="25" spans="2:20" x14ac:dyDescent="0.25">
      <c r="B25" s="5" t="s">
        <v>25</v>
      </c>
      <c r="C25">
        <v>1.92</v>
      </c>
      <c r="D25">
        <v>1.93</v>
      </c>
      <c r="E25">
        <f t="shared" si="1"/>
        <v>1.9249999999999998</v>
      </c>
      <c r="F25">
        <v>24.231081</v>
      </c>
      <c r="G25">
        <v>2.5700000000000001E-4</v>
      </c>
      <c r="R25">
        <f t="shared" si="0"/>
        <v>1.9249999999999998</v>
      </c>
      <c r="S25">
        <v>22.875</v>
      </c>
      <c r="T25">
        <v>25.065000000000001</v>
      </c>
    </row>
    <row r="26" spans="2:20" x14ac:dyDescent="0.25">
      <c r="B26" s="5" t="s">
        <v>26</v>
      </c>
      <c r="C26">
        <v>2.0299999999999998</v>
      </c>
      <c r="D26">
        <v>2.0499999999999998</v>
      </c>
      <c r="E26">
        <f t="shared" si="1"/>
        <v>2.04</v>
      </c>
      <c r="F26">
        <v>24.210408999999999</v>
      </c>
      <c r="G26">
        <v>2.8200000000000002E-4</v>
      </c>
      <c r="R26">
        <f t="shared" si="0"/>
        <v>2.04</v>
      </c>
      <c r="S26">
        <v>22.875</v>
      </c>
      <c r="T26">
        <v>25.065000000000001</v>
      </c>
    </row>
    <row r="27" spans="2:20" x14ac:dyDescent="0.25">
      <c r="B27" s="5" t="s">
        <v>27</v>
      </c>
      <c r="C27">
        <v>2.12</v>
      </c>
      <c r="D27">
        <v>2.12</v>
      </c>
      <c r="E27">
        <f t="shared" si="1"/>
        <v>2.12</v>
      </c>
      <c r="F27">
        <v>24.195627000000002</v>
      </c>
      <c r="G27">
        <v>2.7799999999999998E-4</v>
      </c>
      <c r="R27">
        <f t="shared" si="0"/>
        <v>2.12</v>
      </c>
      <c r="S27">
        <v>22.875</v>
      </c>
      <c r="T27">
        <v>25.065000000000001</v>
      </c>
    </row>
    <row r="28" spans="2:20" x14ac:dyDescent="0.25">
      <c r="B28" s="5" t="s">
        <v>28</v>
      </c>
      <c r="C28">
        <v>2.36</v>
      </c>
      <c r="D28">
        <v>2.36</v>
      </c>
      <c r="E28">
        <f t="shared" si="1"/>
        <v>2.36</v>
      </c>
      <c r="F28">
        <v>24.158875999999999</v>
      </c>
      <c r="G28">
        <v>2.9300000000000002E-4</v>
      </c>
      <c r="R28">
        <f t="shared" si="0"/>
        <v>2.36</v>
      </c>
      <c r="S28">
        <v>22.875</v>
      </c>
      <c r="T28">
        <v>25.065000000000001</v>
      </c>
    </row>
    <row r="29" spans="2:20" x14ac:dyDescent="0.25">
      <c r="B29" s="5" t="s">
        <v>29</v>
      </c>
      <c r="C29">
        <v>2.77</v>
      </c>
      <c r="D29">
        <v>2.75</v>
      </c>
      <c r="E29">
        <f t="shared" si="1"/>
        <v>2.76</v>
      </c>
      <c r="F29">
        <v>24.118509</v>
      </c>
      <c r="G29">
        <v>4.0200000000000001E-4</v>
      </c>
      <c r="R29">
        <f t="shared" si="0"/>
        <v>2.76</v>
      </c>
      <c r="S29">
        <v>22.875</v>
      </c>
      <c r="T29">
        <v>25.065000000000001</v>
      </c>
    </row>
    <row r="30" spans="2:20" x14ac:dyDescent="0.25">
      <c r="B30" s="5" t="s">
        <v>30</v>
      </c>
      <c r="C30">
        <v>3.01</v>
      </c>
      <c r="D30">
        <v>3.01</v>
      </c>
      <c r="E30">
        <f t="shared" si="1"/>
        <v>3.01</v>
      </c>
      <c r="F30">
        <v>24.099807999999999</v>
      </c>
      <c r="G30">
        <v>5.6700000000000001E-4</v>
      </c>
      <c r="R30">
        <f t="shared" si="0"/>
        <v>3.01</v>
      </c>
      <c r="S30">
        <v>22.875</v>
      </c>
      <c r="T30">
        <v>25.065000000000001</v>
      </c>
    </row>
    <row r="31" spans="2:20" x14ac:dyDescent="0.25">
      <c r="B31" s="5" t="s">
        <v>31</v>
      </c>
      <c r="C31">
        <v>3.26</v>
      </c>
      <c r="D31">
        <v>3.25</v>
      </c>
      <c r="E31">
        <f t="shared" si="1"/>
        <v>3.2549999999999999</v>
      </c>
      <c r="F31">
        <v>24.090975</v>
      </c>
      <c r="G31">
        <v>8.4699999999999999E-4</v>
      </c>
      <c r="R31">
        <f t="shared" si="0"/>
        <v>3.2549999999999999</v>
      </c>
      <c r="S31">
        <v>22.875</v>
      </c>
      <c r="T31">
        <v>25.065000000000001</v>
      </c>
    </row>
    <row r="32" spans="2:20" x14ac:dyDescent="0.25">
      <c r="B32" s="5" t="s">
        <v>32</v>
      </c>
      <c r="C32">
        <v>3.5</v>
      </c>
      <c r="D32">
        <v>3.48</v>
      </c>
      <c r="E32">
        <f t="shared" si="1"/>
        <v>3.49</v>
      </c>
      <c r="F32">
        <v>24.070112999999999</v>
      </c>
      <c r="G32">
        <v>1.0759999999999999E-3</v>
      </c>
      <c r="R32">
        <f t="shared" si="0"/>
        <v>3.49</v>
      </c>
      <c r="S32">
        <v>22.875</v>
      </c>
      <c r="T32">
        <v>25.065000000000001</v>
      </c>
    </row>
    <row r="33" spans="2:20" x14ac:dyDescent="0.25">
      <c r="B33" s="6" t="s">
        <v>33</v>
      </c>
      <c r="C33" s="4">
        <v>3.73</v>
      </c>
      <c r="D33" s="4">
        <v>3.72</v>
      </c>
      <c r="E33" s="4">
        <f t="shared" si="1"/>
        <v>3.7250000000000001</v>
      </c>
      <c r="F33" s="7">
        <v>24.036384000000002</v>
      </c>
      <c r="G33" s="7">
        <v>1.4499999999999999E-3</v>
      </c>
      <c r="I33">
        <v>24.081786999999998</v>
      </c>
      <c r="J33">
        <v>8.0099999999999995E-4</v>
      </c>
      <c r="R33">
        <f t="shared" si="0"/>
        <v>3.7250000000000001</v>
      </c>
      <c r="S33">
        <v>22.875</v>
      </c>
      <c r="T33">
        <v>25.065000000000001</v>
      </c>
    </row>
    <row r="34" spans="2:20" x14ac:dyDescent="0.25">
      <c r="B34" s="5" t="s">
        <v>34</v>
      </c>
      <c r="C34">
        <v>3.53</v>
      </c>
      <c r="D34">
        <v>3.51</v>
      </c>
      <c r="E34">
        <f t="shared" si="1"/>
        <v>3.5199999999999996</v>
      </c>
      <c r="F34">
        <v>24.036557999999999</v>
      </c>
      <c r="G34">
        <v>1.7110000000000001E-3</v>
      </c>
      <c r="R34">
        <f t="shared" si="0"/>
        <v>3.5199999999999996</v>
      </c>
      <c r="S34">
        <v>22.875</v>
      </c>
      <c r="T34">
        <v>25.065000000000001</v>
      </c>
    </row>
    <row r="35" spans="2:20" x14ac:dyDescent="0.25">
      <c r="B35" s="5" t="s">
        <v>35</v>
      </c>
      <c r="C35">
        <v>3.07</v>
      </c>
      <c r="D35">
        <v>3.06</v>
      </c>
      <c r="E35">
        <f t="shared" si="1"/>
        <v>3.0649999999999999</v>
      </c>
      <c r="F35">
        <v>24.067881</v>
      </c>
      <c r="G35">
        <v>1.8680000000000001E-3</v>
      </c>
      <c r="R35">
        <f t="shared" si="0"/>
        <v>3.0649999999999999</v>
      </c>
      <c r="S35">
        <v>22.875</v>
      </c>
      <c r="T35">
        <v>25.065000000000001</v>
      </c>
    </row>
    <row r="36" spans="2:20" x14ac:dyDescent="0.25">
      <c r="B36" s="5" t="s">
        <v>36</v>
      </c>
      <c r="C36">
        <v>2.76</v>
      </c>
      <c r="D36">
        <v>2.76</v>
      </c>
      <c r="E36">
        <f t="shared" si="1"/>
        <v>2.76</v>
      </c>
      <c r="F36">
        <v>24.100023</v>
      </c>
      <c r="G36">
        <v>1.915E-3</v>
      </c>
      <c r="R36">
        <f t="shared" si="0"/>
        <v>2.76</v>
      </c>
      <c r="S36">
        <v>22.875</v>
      </c>
      <c r="T36">
        <v>25.065000000000001</v>
      </c>
    </row>
    <row r="37" spans="2:20" x14ac:dyDescent="0.25">
      <c r="B37" s="5" t="s">
        <v>37</v>
      </c>
      <c r="C37">
        <v>2.39</v>
      </c>
      <c r="D37">
        <v>2.38</v>
      </c>
      <c r="E37">
        <f t="shared" si="1"/>
        <v>2.3849999999999998</v>
      </c>
      <c r="F37">
        <v>24.174385000000001</v>
      </c>
      <c r="G37">
        <v>2.0019999999999999E-3</v>
      </c>
      <c r="R37">
        <f t="shared" si="0"/>
        <v>2.3849999999999998</v>
      </c>
      <c r="S37">
        <v>22.875</v>
      </c>
      <c r="T37">
        <v>25.065000000000001</v>
      </c>
    </row>
    <row r="38" spans="2:20" x14ac:dyDescent="0.25">
      <c r="B38" s="5" t="s">
        <v>38</v>
      </c>
      <c r="C38">
        <v>2.0499999999999998</v>
      </c>
      <c r="D38">
        <v>1.88</v>
      </c>
      <c r="E38">
        <f t="shared" si="1"/>
        <v>1.9649999999999999</v>
      </c>
      <c r="F38">
        <v>24.276795</v>
      </c>
      <c r="G38">
        <v>2.0690000000000001E-3</v>
      </c>
      <c r="R38">
        <f t="shared" si="0"/>
        <v>1.9649999999999999</v>
      </c>
      <c r="S38">
        <v>22.875</v>
      </c>
      <c r="T38">
        <v>25.065000000000001</v>
      </c>
    </row>
    <row r="39" spans="2:20" x14ac:dyDescent="0.25">
      <c r="B39" s="5" t="s">
        <v>39</v>
      </c>
      <c r="C39">
        <v>1.07</v>
      </c>
      <c r="D39">
        <v>1.06</v>
      </c>
      <c r="E39">
        <f t="shared" si="1"/>
        <v>1.0649999999999999</v>
      </c>
      <c r="F39">
        <v>24.429508999999999</v>
      </c>
      <c r="G39">
        <v>2.15E-3</v>
      </c>
      <c r="R39">
        <f t="shared" si="0"/>
        <v>1.0649999999999999</v>
      </c>
      <c r="S39">
        <v>22.875</v>
      </c>
      <c r="T39">
        <v>25.065000000000001</v>
      </c>
    </row>
    <row r="40" spans="2:20" x14ac:dyDescent="0.25">
      <c r="B40" s="5" t="s">
        <v>40</v>
      </c>
      <c r="C40">
        <v>0.52</v>
      </c>
      <c r="D40">
        <v>0.51</v>
      </c>
      <c r="E40">
        <f t="shared" si="1"/>
        <v>0.51500000000000001</v>
      </c>
      <c r="F40">
        <v>24.540559999999999</v>
      </c>
      <c r="G40">
        <v>1.905E-3</v>
      </c>
      <c r="I40">
        <v>24.587976999999999</v>
      </c>
      <c r="J40">
        <v>5.5599999999999996E-4</v>
      </c>
      <c r="R40">
        <f t="shared" si="0"/>
        <v>0.51500000000000001</v>
      </c>
      <c r="S40">
        <v>22.875</v>
      </c>
      <c r="T40">
        <v>25.065000000000001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23"/>
  <sheetViews>
    <sheetView tabSelected="1" workbookViewId="0">
      <selection activeCell="C11" sqref="C11"/>
    </sheetView>
  </sheetViews>
  <sheetFormatPr defaultRowHeight="15" x14ac:dyDescent="0.25"/>
  <cols>
    <col min="2" max="2" width="14.140625" bestFit="1" customWidth="1"/>
    <col min="3" max="3" width="19.5703125" bestFit="1" customWidth="1"/>
    <col min="4" max="4" width="15.85546875" bestFit="1" customWidth="1"/>
    <col min="5" max="5" width="12.5703125" bestFit="1" customWidth="1"/>
    <col min="6" max="6" width="9.140625" customWidth="1"/>
    <col min="8" max="8" width="9.140625" customWidth="1"/>
  </cols>
  <sheetData>
    <row r="1" spans="1:4" x14ac:dyDescent="0.25">
      <c r="A1" t="s">
        <v>48</v>
      </c>
      <c r="C1" t="s">
        <v>49</v>
      </c>
      <c r="D1">
        <v>2.8</v>
      </c>
    </row>
    <row r="3" spans="1:4" ht="17.25" x14ac:dyDescent="0.25">
      <c r="C3" t="s">
        <v>50</v>
      </c>
      <c r="D3" t="s">
        <v>51</v>
      </c>
    </row>
    <row r="4" spans="1:4" x14ac:dyDescent="0.25">
      <c r="C4">
        <v>24.355</v>
      </c>
      <c r="D4">
        <v>14446.558538879999</v>
      </c>
    </row>
    <row r="5" spans="1:4" x14ac:dyDescent="0.25">
      <c r="C5">
        <v>24.375</v>
      </c>
      <c r="D5">
        <v>14482.17773438</v>
      </c>
    </row>
    <row r="6" spans="1:4" x14ac:dyDescent="0.25">
      <c r="C6">
        <v>24.414999999999999</v>
      </c>
      <c r="D6">
        <v>14553.59167338</v>
      </c>
    </row>
    <row r="7" spans="1:4" x14ac:dyDescent="0.25">
      <c r="C7">
        <v>24.454999999999998</v>
      </c>
      <c r="D7">
        <v>14625.239996370001</v>
      </c>
    </row>
    <row r="8" spans="1:4" x14ac:dyDescent="0.25">
      <c r="C8">
        <v>24.495000000000001</v>
      </c>
      <c r="D8">
        <v>14697.123087370001</v>
      </c>
    </row>
    <row r="9" spans="1:4" x14ac:dyDescent="0.25">
      <c r="C9">
        <v>24.535</v>
      </c>
      <c r="D9">
        <v>14769.24133037</v>
      </c>
    </row>
    <row r="10" spans="1:4" x14ac:dyDescent="0.25">
      <c r="C10">
        <v>24.574999999999999</v>
      </c>
      <c r="D10">
        <v>14841.595109370001</v>
      </c>
    </row>
    <row r="11" spans="1:4" x14ac:dyDescent="0.25">
      <c r="C11">
        <v>24.614999999999998</v>
      </c>
      <c r="D11">
        <v>14914.184808370001</v>
      </c>
    </row>
    <row r="12" spans="1:4" x14ac:dyDescent="0.25">
      <c r="C12">
        <v>24.655000000000001</v>
      </c>
      <c r="D12">
        <v>14987.010811370001</v>
      </c>
    </row>
    <row r="13" spans="1:4" x14ac:dyDescent="0.25">
      <c r="C13">
        <v>24.695</v>
      </c>
      <c r="D13">
        <v>15060.07350237</v>
      </c>
    </row>
    <row r="14" spans="1:4" x14ac:dyDescent="0.25">
      <c r="C14">
        <v>24.734999999999999</v>
      </c>
      <c r="D14">
        <v>15133.373265370001</v>
      </c>
    </row>
    <row r="15" spans="1:4" x14ac:dyDescent="0.25">
      <c r="C15">
        <v>24.774999999999999</v>
      </c>
      <c r="D15">
        <v>15206.910484370001</v>
      </c>
    </row>
    <row r="16" spans="1:4" x14ac:dyDescent="0.25">
      <c r="C16">
        <v>24.815000000000001</v>
      </c>
      <c r="D16">
        <v>15280.68554337</v>
      </c>
    </row>
    <row r="17" spans="3:4" x14ac:dyDescent="0.25">
      <c r="C17">
        <v>24.855</v>
      </c>
      <c r="D17">
        <v>15354.69882637</v>
      </c>
    </row>
    <row r="18" spans="3:4" x14ac:dyDescent="0.25">
      <c r="C18">
        <v>24.895</v>
      </c>
      <c r="D18">
        <v>15428.95071737</v>
      </c>
    </row>
    <row r="19" spans="3:4" x14ac:dyDescent="0.25">
      <c r="C19">
        <v>24.934999999999999</v>
      </c>
      <c r="D19">
        <v>15503.441600370001</v>
      </c>
    </row>
    <row r="20" spans="3:4" x14ac:dyDescent="0.25">
      <c r="C20">
        <v>24.975000000000001</v>
      </c>
      <c r="D20">
        <v>15578.171859370001</v>
      </c>
    </row>
    <row r="21" spans="3:4" x14ac:dyDescent="0.25">
      <c r="C21">
        <v>25.015000000000001</v>
      </c>
      <c r="D21">
        <v>15653.141878369999</v>
      </c>
    </row>
    <row r="22" spans="3:4" x14ac:dyDescent="0.25">
      <c r="C22">
        <v>25.055</v>
      </c>
      <c r="D22">
        <v>15728.352041370001</v>
      </c>
    </row>
    <row r="23" spans="3:4" x14ac:dyDescent="0.25">
      <c r="C23" s="9">
        <v>25.065000000000001</v>
      </c>
      <c r="D23" s="9">
        <v>15747.192149619999</v>
      </c>
    </row>
    <row r="24" spans="3:4" x14ac:dyDescent="0.25">
      <c r="C24">
        <v>24.335000000000001</v>
      </c>
      <c r="D24">
        <v>14410.99779537</v>
      </c>
    </row>
    <row r="25" spans="3:4" x14ac:dyDescent="0.25">
      <c r="C25">
        <v>24.315000000000001</v>
      </c>
      <c r="D25">
        <v>14375.495455869999</v>
      </c>
    </row>
    <row r="26" spans="3:4" x14ac:dyDescent="0.25">
      <c r="C26">
        <v>24.274999999999999</v>
      </c>
      <c r="D26">
        <v>14304.66579687</v>
      </c>
    </row>
    <row r="27" spans="3:4" x14ac:dyDescent="0.25">
      <c r="C27">
        <v>24.234999999999999</v>
      </c>
      <c r="D27">
        <v>14234.06917787</v>
      </c>
    </row>
    <row r="28" spans="3:4" x14ac:dyDescent="0.25">
      <c r="C28">
        <v>24.195</v>
      </c>
      <c r="D28">
        <v>14163.70521487</v>
      </c>
    </row>
    <row r="29" spans="3:4" x14ac:dyDescent="0.25">
      <c r="C29">
        <v>24.155000000000001</v>
      </c>
      <c r="D29">
        <v>14093.573523880001</v>
      </c>
    </row>
    <row r="30" spans="3:4" x14ac:dyDescent="0.25">
      <c r="C30">
        <v>24.114999999999998</v>
      </c>
      <c r="D30">
        <v>14023.67372088</v>
      </c>
    </row>
    <row r="31" spans="3:4" x14ac:dyDescent="0.25">
      <c r="C31">
        <v>24.074999999999999</v>
      </c>
      <c r="D31">
        <v>13954.00542188</v>
      </c>
    </row>
    <row r="32" spans="3:4" x14ac:dyDescent="0.25">
      <c r="C32">
        <v>24.035</v>
      </c>
      <c r="D32">
        <v>13884.568242879999</v>
      </c>
    </row>
    <row r="33" spans="3:4" x14ac:dyDescent="0.25">
      <c r="C33">
        <v>23.995000000000001</v>
      </c>
      <c r="D33">
        <v>13815.36179988</v>
      </c>
    </row>
    <row r="34" spans="3:4" x14ac:dyDescent="0.25">
      <c r="C34">
        <v>23.954999999999998</v>
      </c>
      <c r="D34">
        <v>13746.38570888</v>
      </c>
    </row>
    <row r="35" spans="3:4" x14ac:dyDescent="0.25">
      <c r="C35">
        <v>23.914999999999999</v>
      </c>
      <c r="D35">
        <v>13677.639585880001</v>
      </c>
    </row>
    <row r="36" spans="3:4" x14ac:dyDescent="0.25">
      <c r="C36">
        <v>23.875</v>
      </c>
      <c r="D36">
        <v>13609.12304688</v>
      </c>
    </row>
    <row r="37" spans="3:4" x14ac:dyDescent="0.25">
      <c r="C37">
        <v>23.835000000000001</v>
      </c>
      <c r="D37">
        <v>13540.83570788</v>
      </c>
    </row>
    <row r="38" spans="3:4" x14ac:dyDescent="0.25">
      <c r="C38">
        <v>23.795000000000002</v>
      </c>
      <c r="D38">
        <v>13472.77718488</v>
      </c>
    </row>
    <row r="39" spans="3:4" x14ac:dyDescent="0.25">
      <c r="C39">
        <v>23.754999999999999</v>
      </c>
      <c r="D39">
        <v>13404.94709388</v>
      </c>
    </row>
    <row r="40" spans="3:4" x14ac:dyDescent="0.25">
      <c r="C40">
        <v>23.715</v>
      </c>
      <c r="D40">
        <v>13337.34505088</v>
      </c>
    </row>
    <row r="41" spans="3:4" x14ac:dyDescent="0.25">
      <c r="C41">
        <v>23.675000000000001</v>
      </c>
      <c r="D41">
        <v>13269.970671880001</v>
      </c>
    </row>
    <row r="42" spans="3:4" x14ac:dyDescent="0.25">
      <c r="C42">
        <v>23.635000000000002</v>
      </c>
      <c r="D42">
        <v>13202.823572879999</v>
      </c>
    </row>
    <row r="43" spans="3:4" x14ac:dyDescent="0.25">
      <c r="C43">
        <v>23.594999999999999</v>
      </c>
      <c r="D43">
        <v>13135.903369879999</v>
      </c>
    </row>
    <row r="44" spans="3:4" x14ac:dyDescent="0.25">
      <c r="C44">
        <v>23.555</v>
      </c>
      <c r="D44">
        <v>13069.209678880001</v>
      </c>
    </row>
    <row r="45" spans="3:4" x14ac:dyDescent="0.25">
      <c r="C45">
        <v>23.515000000000001</v>
      </c>
      <c r="D45">
        <v>13002.742115880001</v>
      </c>
    </row>
    <row r="46" spans="3:4" x14ac:dyDescent="0.25">
      <c r="C46">
        <v>23.475000000000001</v>
      </c>
      <c r="D46">
        <v>12936.50029688</v>
      </c>
    </row>
    <row r="47" spans="3:4" x14ac:dyDescent="0.25">
      <c r="C47">
        <v>23.434999999999999</v>
      </c>
      <c r="D47">
        <v>12870.48383788</v>
      </c>
    </row>
    <row r="48" spans="3:4" x14ac:dyDescent="0.25">
      <c r="C48">
        <v>23.395</v>
      </c>
      <c r="D48">
        <v>12804.69235488</v>
      </c>
    </row>
    <row r="49" spans="3:5" x14ac:dyDescent="0.25">
      <c r="C49">
        <v>23.355</v>
      </c>
      <c r="D49">
        <v>12739.12546388</v>
      </c>
    </row>
    <row r="50" spans="3:5" x14ac:dyDescent="0.25">
      <c r="C50">
        <v>23.315000000000001</v>
      </c>
      <c r="D50">
        <v>12673.782780879999</v>
      </c>
    </row>
    <row r="51" spans="3:5" x14ac:dyDescent="0.25">
      <c r="C51">
        <v>23.274999999999999</v>
      </c>
      <c r="D51">
        <v>12608.663921879999</v>
      </c>
    </row>
    <row r="52" spans="3:5" x14ac:dyDescent="0.25">
      <c r="C52">
        <v>23.234999999999999</v>
      </c>
      <c r="D52">
        <v>12543.768502880001</v>
      </c>
    </row>
    <row r="53" spans="3:5" x14ac:dyDescent="0.25">
      <c r="C53">
        <v>23.195</v>
      </c>
      <c r="D53">
        <v>12479.096139879999</v>
      </c>
    </row>
    <row r="54" spans="3:5" x14ac:dyDescent="0.25">
      <c r="C54">
        <v>23.155000000000001</v>
      </c>
      <c r="D54">
        <v>12414.646448879999</v>
      </c>
    </row>
    <row r="55" spans="3:5" x14ac:dyDescent="0.25">
      <c r="C55">
        <v>23.114999999999998</v>
      </c>
      <c r="D55">
        <v>12350.41904588</v>
      </c>
    </row>
    <row r="56" spans="3:5" x14ac:dyDescent="0.25">
      <c r="C56">
        <v>23.074999999999999</v>
      </c>
      <c r="D56">
        <v>12286.41354688</v>
      </c>
    </row>
    <row r="57" spans="3:5" x14ac:dyDescent="0.25">
      <c r="C57">
        <v>23.035</v>
      </c>
      <c r="D57">
        <v>12222.62956788</v>
      </c>
    </row>
    <row r="58" spans="3:5" x14ac:dyDescent="0.25">
      <c r="C58">
        <v>22.995000000000001</v>
      </c>
      <c r="D58">
        <v>12159.06672488</v>
      </c>
    </row>
    <row r="59" spans="3:5" x14ac:dyDescent="0.25">
      <c r="C59">
        <v>22.954999999999998</v>
      </c>
      <c r="D59">
        <v>12095.72463388</v>
      </c>
    </row>
    <row r="60" spans="3:5" x14ac:dyDescent="0.25">
      <c r="C60">
        <v>22.914999999999999</v>
      </c>
      <c r="D60">
        <v>12032.602910879999</v>
      </c>
      <c r="E60">
        <f>MAX(C4:C61)</f>
        <v>25.065000000000001</v>
      </c>
    </row>
    <row r="61" spans="3:5" x14ac:dyDescent="0.25">
      <c r="C61" s="9">
        <v>22.875</v>
      </c>
      <c r="D61" s="9">
        <v>11969.70117188</v>
      </c>
      <c r="E61">
        <f>MIN(C4:C61)</f>
        <v>22.875</v>
      </c>
    </row>
    <row r="62" spans="3:5" x14ac:dyDescent="0.25">
      <c r="C62" s="8"/>
      <c r="E62" s="8"/>
    </row>
    <row r="63" spans="3:5" x14ac:dyDescent="0.25">
      <c r="C63" s="8"/>
      <c r="E63" s="8"/>
    </row>
    <row r="64" spans="3:5" x14ac:dyDescent="0.25">
      <c r="C64" s="8"/>
      <c r="E64" s="8"/>
    </row>
    <row r="65" spans="3:5" x14ac:dyDescent="0.25">
      <c r="C65" s="8"/>
      <c r="E65" s="8"/>
    </row>
    <row r="66" spans="3:5" x14ac:dyDescent="0.25">
      <c r="C66" s="8"/>
      <c r="E66" s="8"/>
    </row>
    <row r="67" spans="3:5" x14ac:dyDescent="0.25">
      <c r="C67" s="8"/>
      <c r="E67" s="8"/>
    </row>
    <row r="68" spans="3:5" x14ac:dyDescent="0.25">
      <c r="E68" s="8"/>
    </row>
    <row r="69" spans="3:5" x14ac:dyDescent="0.25">
      <c r="E69" s="8"/>
    </row>
    <row r="70" spans="3:5" x14ac:dyDescent="0.25">
      <c r="E70" s="8"/>
    </row>
    <row r="71" spans="3:5" x14ac:dyDescent="0.25">
      <c r="C71" s="8"/>
      <c r="E71" s="8"/>
    </row>
    <row r="72" spans="3:5" x14ac:dyDescent="0.25">
      <c r="C72" s="8"/>
      <c r="E72" s="8"/>
    </row>
    <row r="73" spans="3:5" x14ac:dyDescent="0.25">
      <c r="E73" s="8"/>
    </row>
    <row r="74" spans="3:5" x14ac:dyDescent="0.25">
      <c r="E74" s="8"/>
    </row>
    <row r="75" spans="3:5" x14ac:dyDescent="0.25">
      <c r="C75" s="8"/>
      <c r="E75" s="8"/>
    </row>
    <row r="76" spans="3:5" x14ac:dyDescent="0.25">
      <c r="C76" s="8"/>
      <c r="E76" s="8"/>
    </row>
    <row r="77" spans="3:5" x14ac:dyDescent="0.25">
      <c r="C77" s="8"/>
      <c r="E77" s="8"/>
    </row>
    <row r="78" spans="3:5" x14ac:dyDescent="0.25">
      <c r="E78" s="8"/>
    </row>
    <row r="79" spans="3:5" x14ac:dyDescent="0.25">
      <c r="E79" s="8"/>
    </row>
    <row r="80" spans="3:5" x14ac:dyDescent="0.25">
      <c r="E80" s="8"/>
    </row>
    <row r="81" spans="3:5" x14ac:dyDescent="0.25">
      <c r="E81" s="8"/>
    </row>
    <row r="82" spans="3:5" x14ac:dyDescent="0.25">
      <c r="C82" s="8"/>
      <c r="E82" s="8"/>
    </row>
    <row r="83" spans="3:5" x14ac:dyDescent="0.25">
      <c r="C83" s="8"/>
      <c r="E83" s="8"/>
    </row>
    <row r="84" spans="3:5" x14ac:dyDescent="0.25">
      <c r="C84" s="8"/>
      <c r="E84" s="8"/>
    </row>
    <row r="85" spans="3:5" x14ac:dyDescent="0.25">
      <c r="C85" s="8"/>
      <c r="E85" s="8"/>
    </row>
    <row r="86" spans="3:5" x14ac:dyDescent="0.25">
      <c r="C86" s="8"/>
      <c r="E86" s="8"/>
    </row>
    <row r="87" spans="3:5" x14ac:dyDescent="0.25">
      <c r="C87" s="8"/>
      <c r="E87" s="8"/>
    </row>
    <row r="88" spans="3:5" x14ac:dyDescent="0.25">
      <c r="C88" s="8"/>
      <c r="E88" s="8"/>
    </row>
    <row r="89" spans="3:5" x14ac:dyDescent="0.25">
      <c r="C89" s="8"/>
      <c r="E89" s="10"/>
    </row>
    <row r="90" spans="3:5" x14ac:dyDescent="0.25">
      <c r="C90" s="8"/>
    </row>
    <row r="91" spans="3:5" x14ac:dyDescent="0.25">
      <c r="C91" s="8"/>
    </row>
    <row r="92" spans="3:5" x14ac:dyDescent="0.25">
      <c r="C92" s="8"/>
    </row>
    <row r="93" spans="3:5" x14ac:dyDescent="0.25">
      <c r="C93" s="8"/>
    </row>
    <row r="94" spans="3:5" x14ac:dyDescent="0.25">
      <c r="C94" s="8"/>
    </row>
    <row r="95" spans="3:5" x14ac:dyDescent="0.25">
      <c r="C95" s="8"/>
    </row>
    <row r="96" spans="3:5" x14ac:dyDescent="0.25">
      <c r="C96" s="8"/>
    </row>
    <row r="97" spans="3:3" x14ac:dyDescent="0.25">
      <c r="C97" s="8"/>
    </row>
    <row r="98" spans="3:3" x14ac:dyDescent="0.25">
      <c r="C98" s="8"/>
    </row>
    <row r="99" spans="3:3" x14ac:dyDescent="0.25">
      <c r="C99" s="8"/>
    </row>
    <row r="100" spans="3:3" x14ac:dyDescent="0.25">
      <c r="C100" s="8"/>
    </row>
    <row r="101" spans="3:3" x14ac:dyDescent="0.25">
      <c r="C101" s="8"/>
    </row>
    <row r="102" spans="3:3" x14ac:dyDescent="0.25">
      <c r="C102" s="8"/>
    </row>
    <row r="103" spans="3:3" x14ac:dyDescent="0.25">
      <c r="C103" s="8"/>
    </row>
    <row r="104" spans="3:3" x14ac:dyDescent="0.25">
      <c r="C104" s="8"/>
    </row>
    <row r="105" spans="3:3" x14ac:dyDescent="0.25">
      <c r="C105" s="8"/>
    </row>
    <row r="106" spans="3:3" x14ac:dyDescent="0.25">
      <c r="C106" s="8"/>
    </row>
    <row r="107" spans="3:3" x14ac:dyDescent="0.25">
      <c r="C107" s="8"/>
    </row>
    <row r="108" spans="3:3" x14ac:dyDescent="0.25">
      <c r="C108" s="8"/>
    </row>
    <row r="109" spans="3:3" x14ac:dyDescent="0.25">
      <c r="C109" s="8"/>
    </row>
    <row r="110" spans="3:3" x14ac:dyDescent="0.25">
      <c r="C110" s="8"/>
    </row>
    <row r="111" spans="3:3" x14ac:dyDescent="0.25">
      <c r="C111" s="8"/>
    </row>
    <row r="112" spans="3:3" x14ac:dyDescent="0.25">
      <c r="C112" s="8"/>
    </row>
    <row r="113" spans="3:3" x14ac:dyDescent="0.25">
      <c r="C113" s="8"/>
    </row>
    <row r="114" spans="3:3" x14ac:dyDescent="0.25">
      <c r="C114" s="8"/>
    </row>
    <row r="115" spans="3:3" x14ac:dyDescent="0.25">
      <c r="C115" s="8"/>
    </row>
    <row r="116" spans="3:3" x14ac:dyDescent="0.25">
      <c r="C116" s="8"/>
    </row>
    <row r="117" spans="3:3" x14ac:dyDescent="0.25">
      <c r="C117" s="8"/>
    </row>
    <row r="118" spans="3:3" x14ac:dyDescent="0.25">
      <c r="C118" s="8"/>
    </row>
    <row r="119" spans="3:3" x14ac:dyDescent="0.25">
      <c r="C119" s="8"/>
    </row>
    <row r="120" spans="3:3" x14ac:dyDescent="0.25">
      <c r="C120" s="8"/>
    </row>
    <row r="121" spans="3:3" x14ac:dyDescent="0.25">
      <c r="C121" s="8"/>
    </row>
    <row r="122" spans="3:3" x14ac:dyDescent="0.25">
      <c r="C122" s="8"/>
    </row>
    <row r="123" spans="3:3" x14ac:dyDescent="0.25">
      <c r="C123" s="8"/>
    </row>
    <row r="124" spans="3:3" x14ac:dyDescent="0.25">
      <c r="C124" s="8"/>
    </row>
    <row r="125" spans="3:3" x14ac:dyDescent="0.25">
      <c r="C125" s="8"/>
    </row>
    <row r="126" spans="3:3" x14ac:dyDescent="0.25">
      <c r="C126" s="8"/>
    </row>
    <row r="127" spans="3:3" x14ac:dyDescent="0.25">
      <c r="C127" s="8"/>
    </row>
    <row r="128" spans="3:3" x14ac:dyDescent="0.25">
      <c r="C128" s="8"/>
    </row>
    <row r="129" spans="3:3" x14ac:dyDescent="0.25">
      <c r="C129" s="8"/>
    </row>
    <row r="130" spans="3:3" x14ac:dyDescent="0.25">
      <c r="C130" s="8"/>
    </row>
    <row r="131" spans="3:3" x14ac:dyDescent="0.25">
      <c r="C131" s="8"/>
    </row>
    <row r="132" spans="3:3" x14ac:dyDescent="0.25">
      <c r="C132" s="8"/>
    </row>
    <row r="133" spans="3:3" x14ac:dyDescent="0.25">
      <c r="C133" s="8"/>
    </row>
    <row r="134" spans="3:3" x14ac:dyDescent="0.25">
      <c r="C134" s="8"/>
    </row>
    <row r="135" spans="3:3" x14ac:dyDescent="0.25">
      <c r="C135" s="8"/>
    </row>
    <row r="136" spans="3:3" x14ac:dyDescent="0.25">
      <c r="C136" s="8"/>
    </row>
    <row r="137" spans="3:3" x14ac:dyDescent="0.25">
      <c r="C137" s="8"/>
    </row>
    <row r="138" spans="3:3" x14ac:dyDescent="0.25">
      <c r="C138" s="8"/>
    </row>
    <row r="139" spans="3:3" x14ac:dyDescent="0.25">
      <c r="C139" s="8"/>
    </row>
    <row r="140" spans="3:3" x14ac:dyDescent="0.25">
      <c r="C140" s="8"/>
    </row>
    <row r="141" spans="3:3" x14ac:dyDescent="0.25">
      <c r="C141" s="8"/>
    </row>
    <row r="142" spans="3:3" x14ac:dyDescent="0.25">
      <c r="C142" s="8"/>
    </row>
    <row r="143" spans="3:3" x14ac:dyDescent="0.25">
      <c r="C143" s="8"/>
    </row>
    <row r="144" spans="3:3" x14ac:dyDescent="0.25">
      <c r="C144" s="8"/>
    </row>
    <row r="145" spans="3:3" x14ac:dyDescent="0.25">
      <c r="C145" s="8"/>
    </row>
    <row r="146" spans="3:3" x14ac:dyDescent="0.25">
      <c r="C146" s="8"/>
    </row>
    <row r="147" spans="3:3" x14ac:dyDescent="0.25">
      <c r="C147" s="8"/>
    </row>
    <row r="148" spans="3:3" x14ac:dyDescent="0.25">
      <c r="C148" s="8"/>
    </row>
    <row r="149" spans="3:3" x14ac:dyDescent="0.25">
      <c r="C149" s="8"/>
    </row>
    <row r="150" spans="3:3" x14ac:dyDescent="0.25">
      <c r="C150" s="8"/>
    </row>
    <row r="151" spans="3:3" x14ac:dyDescent="0.25">
      <c r="C151" s="8"/>
    </row>
    <row r="152" spans="3:3" x14ac:dyDescent="0.25">
      <c r="C152" s="8"/>
    </row>
    <row r="153" spans="3:3" x14ac:dyDescent="0.25">
      <c r="C153" s="8"/>
    </row>
    <row r="154" spans="3:3" x14ac:dyDescent="0.25">
      <c r="C154" s="8"/>
    </row>
    <row r="155" spans="3:3" x14ac:dyDescent="0.25">
      <c r="C155" s="8"/>
    </row>
    <row r="156" spans="3:3" x14ac:dyDescent="0.25">
      <c r="C156" s="8"/>
    </row>
    <row r="157" spans="3:3" x14ac:dyDescent="0.25">
      <c r="C157" s="8"/>
    </row>
    <row r="158" spans="3:3" x14ac:dyDescent="0.25">
      <c r="C158" s="8"/>
    </row>
    <row r="159" spans="3:3" x14ac:dyDescent="0.25">
      <c r="C159" s="8"/>
    </row>
    <row r="160" spans="3:3" x14ac:dyDescent="0.25">
      <c r="C160" s="8"/>
    </row>
    <row r="161" spans="3:3" x14ac:dyDescent="0.25">
      <c r="C161" s="8"/>
    </row>
    <row r="162" spans="3:3" x14ac:dyDescent="0.25">
      <c r="C162" s="8"/>
    </row>
    <row r="163" spans="3:3" x14ac:dyDescent="0.25">
      <c r="C163" s="8"/>
    </row>
    <row r="164" spans="3:3" x14ac:dyDescent="0.25">
      <c r="C164" s="8"/>
    </row>
    <row r="165" spans="3:3" x14ac:dyDescent="0.25">
      <c r="C165" s="8"/>
    </row>
    <row r="166" spans="3:3" x14ac:dyDescent="0.25">
      <c r="C166" s="8"/>
    </row>
    <row r="167" spans="3:3" x14ac:dyDescent="0.25">
      <c r="C167" s="8"/>
    </row>
    <row r="168" spans="3:3" x14ac:dyDescent="0.25">
      <c r="C168" s="8"/>
    </row>
    <row r="169" spans="3:3" x14ac:dyDescent="0.25">
      <c r="C169" s="8"/>
    </row>
    <row r="170" spans="3:3" x14ac:dyDescent="0.25">
      <c r="C170" s="8"/>
    </row>
    <row r="171" spans="3:3" x14ac:dyDescent="0.25">
      <c r="C171" s="8"/>
    </row>
    <row r="172" spans="3:3" x14ac:dyDescent="0.25">
      <c r="C172" s="8"/>
    </row>
    <row r="173" spans="3:3" x14ac:dyDescent="0.25">
      <c r="C173" s="8"/>
    </row>
    <row r="174" spans="3:3" x14ac:dyDescent="0.25">
      <c r="C174" s="8"/>
    </row>
    <row r="175" spans="3:3" x14ac:dyDescent="0.25">
      <c r="C175" s="8"/>
    </row>
    <row r="176" spans="3:3" x14ac:dyDescent="0.25">
      <c r="C176" s="8"/>
    </row>
    <row r="177" spans="3:3" x14ac:dyDescent="0.25">
      <c r="C177" s="8"/>
    </row>
    <row r="178" spans="3:3" x14ac:dyDescent="0.25">
      <c r="C178" s="8"/>
    </row>
    <row r="179" spans="3:3" x14ac:dyDescent="0.25">
      <c r="C179" s="8"/>
    </row>
    <row r="180" spans="3:3" x14ac:dyDescent="0.25">
      <c r="C180" s="8"/>
    </row>
    <row r="181" spans="3:3" x14ac:dyDescent="0.25">
      <c r="C181" s="8"/>
    </row>
    <row r="182" spans="3:3" x14ac:dyDescent="0.25">
      <c r="C182" s="8"/>
    </row>
    <row r="183" spans="3:3" x14ac:dyDescent="0.25">
      <c r="C183" s="8"/>
    </row>
    <row r="184" spans="3:3" x14ac:dyDescent="0.25">
      <c r="C184" s="8"/>
    </row>
    <row r="185" spans="3:3" x14ac:dyDescent="0.25">
      <c r="C185" s="8"/>
    </row>
    <row r="186" spans="3:3" x14ac:dyDescent="0.25">
      <c r="C186" s="8"/>
    </row>
    <row r="187" spans="3:3" x14ac:dyDescent="0.25">
      <c r="C187" s="8"/>
    </row>
    <row r="188" spans="3:3" x14ac:dyDescent="0.25">
      <c r="C188" s="8"/>
    </row>
    <row r="189" spans="3:3" x14ac:dyDescent="0.25">
      <c r="C189" s="8"/>
    </row>
    <row r="190" spans="3:3" x14ac:dyDescent="0.25">
      <c r="C190" s="8"/>
    </row>
    <row r="191" spans="3:3" x14ac:dyDescent="0.25">
      <c r="C191" s="8"/>
    </row>
    <row r="192" spans="3:3" x14ac:dyDescent="0.25">
      <c r="C192" s="8"/>
    </row>
    <row r="193" spans="3:3" x14ac:dyDescent="0.25">
      <c r="C193" s="8"/>
    </row>
    <row r="194" spans="3:3" x14ac:dyDescent="0.25">
      <c r="C194" s="8"/>
    </row>
    <row r="195" spans="3:3" x14ac:dyDescent="0.25">
      <c r="C195" s="8"/>
    </row>
    <row r="196" spans="3:3" x14ac:dyDescent="0.25">
      <c r="C196" s="8"/>
    </row>
    <row r="197" spans="3:3" x14ac:dyDescent="0.25">
      <c r="C197" s="8"/>
    </row>
    <row r="198" spans="3:3" x14ac:dyDescent="0.25">
      <c r="C198" s="8"/>
    </row>
    <row r="199" spans="3:3" x14ac:dyDescent="0.25">
      <c r="C199" s="8"/>
    </row>
    <row r="200" spans="3:3" x14ac:dyDescent="0.25">
      <c r="C200" s="8"/>
    </row>
    <row r="201" spans="3:3" x14ac:dyDescent="0.25">
      <c r="C201" s="8"/>
    </row>
    <row r="202" spans="3:3" x14ac:dyDescent="0.25">
      <c r="C202" s="8"/>
    </row>
    <row r="203" spans="3:3" x14ac:dyDescent="0.25">
      <c r="C203" s="8"/>
    </row>
    <row r="204" spans="3:3" x14ac:dyDescent="0.25">
      <c r="C204" s="8"/>
    </row>
    <row r="205" spans="3:3" x14ac:dyDescent="0.25">
      <c r="C205" s="8"/>
    </row>
    <row r="206" spans="3:3" x14ac:dyDescent="0.25">
      <c r="C206" s="8"/>
    </row>
    <row r="207" spans="3:3" x14ac:dyDescent="0.25">
      <c r="C207" s="8"/>
    </row>
    <row r="208" spans="3:3" x14ac:dyDescent="0.25">
      <c r="C208" s="8"/>
    </row>
    <row r="209" spans="3:3" x14ac:dyDescent="0.25">
      <c r="C209" s="8"/>
    </row>
    <row r="210" spans="3:3" x14ac:dyDescent="0.25">
      <c r="C210" s="8"/>
    </row>
    <row r="211" spans="3:3" x14ac:dyDescent="0.25">
      <c r="C211" s="8"/>
    </row>
    <row r="212" spans="3:3" x14ac:dyDescent="0.25">
      <c r="C212" s="8"/>
    </row>
    <row r="213" spans="3:3" x14ac:dyDescent="0.25">
      <c r="C213" s="8"/>
    </row>
    <row r="214" spans="3:3" x14ac:dyDescent="0.25">
      <c r="C214" s="8"/>
    </row>
    <row r="215" spans="3:3" x14ac:dyDescent="0.25">
      <c r="C215" s="8"/>
    </row>
    <row r="216" spans="3:3" x14ac:dyDescent="0.25">
      <c r="C216" s="8"/>
    </row>
    <row r="217" spans="3:3" x14ac:dyDescent="0.25">
      <c r="C217" s="8"/>
    </row>
    <row r="218" spans="3:3" x14ac:dyDescent="0.25">
      <c r="C218" s="8"/>
    </row>
    <row r="219" spans="3:3" x14ac:dyDescent="0.25">
      <c r="C219" s="8"/>
    </row>
    <row r="220" spans="3:3" x14ac:dyDescent="0.25">
      <c r="C220" s="8"/>
    </row>
    <row r="221" spans="3:3" x14ac:dyDescent="0.25">
      <c r="C221" s="8"/>
    </row>
    <row r="222" spans="3:3" x14ac:dyDescent="0.25">
      <c r="C222" s="8"/>
    </row>
    <row r="223" spans="3:3" x14ac:dyDescent="0.25">
      <c r="C223" s="8"/>
    </row>
    <row r="224" spans="3:3" x14ac:dyDescent="0.25">
      <c r="C224" s="8"/>
    </row>
    <row r="225" spans="3:3" x14ac:dyDescent="0.25">
      <c r="C225" s="8"/>
    </row>
    <row r="295" spans="4:4" x14ac:dyDescent="0.25">
      <c r="D295" s="11"/>
    </row>
    <row r="305" spans="4:4" x14ac:dyDescent="0.25">
      <c r="D305" s="11"/>
    </row>
    <row r="323" spans="3:5" x14ac:dyDescent="0.25">
      <c r="C323" s="9"/>
      <c r="D323" s="9"/>
      <c r="E323" s="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Sheet1</vt:lpstr>
      <vt:lpstr>Flexibility Window</vt:lpstr>
      <vt:lpstr>FAUe Experimental &amp; Simulated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Antony</dc:creator>
  <cp:lastModifiedBy>Antony</cp:lastModifiedBy>
  <dcterms:created xsi:type="dcterms:W3CDTF">2017-11-28T17:02:06Z</dcterms:created>
  <dcterms:modified xsi:type="dcterms:W3CDTF">2018-12-11T11:31:04Z</dcterms:modified>
</cp:coreProperties>
</file>